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7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6">'3'!$A$1:$H$30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I7" i="10" l="1"/>
  <c r="H7" i="10"/>
  <c r="F7" i="10"/>
  <c r="D7" i="10"/>
  <c r="H6" i="9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H7" i="8"/>
  <c r="G7" i="8"/>
  <c r="F7" i="8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G7" i="7"/>
  <c r="F7" i="7"/>
  <c r="H35" i="6"/>
  <c r="G35" i="6"/>
  <c r="F35" i="6"/>
  <c r="H34" i="6"/>
  <c r="G34" i="6"/>
  <c r="F34" i="6"/>
  <c r="H33" i="6"/>
  <c r="G33" i="6"/>
  <c r="F33" i="6"/>
  <c r="H32" i="6"/>
  <c r="G32" i="6"/>
  <c r="F32" i="6"/>
  <c r="H31" i="6"/>
  <c r="G31" i="6"/>
  <c r="F31" i="6"/>
  <c r="H30" i="6"/>
  <c r="G30" i="6"/>
  <c r="F30" i="6"/>
  <c r="H29" i="6"/>
  <c r="G29" i="6"/>
  <c r="F29" i="6"/>
  <c r="H28" i="6"/>
  <c r="G28" i="6"/>
  <c r="F28" i="6"/>
  <c r="H27" i="6"/>
  <c r="G27" i="6"/>
  <c r="F27" i="6"/>
  <c r="H26" i="6"/>
  <c r="G26" i="6"/>
  <c r="F26" i="6"/>
  <c r="H25" i="6"/>
  <c r="G25" i="6"/>
  <c r="F25" i="6"/>
  <c r="H24" i="6"/>
  <c r="G24" i="6"/>
  <c r="F24" i="6"/>
  <c r="H23" i="6"/>
  <c r="G23" i="6"/>
  <c r="F23" i="6"/>
  <c r="H22" i="6"/>
  <c r="G22" i="6"/>
  <c r="F22" i="6"/>
  <c r="H21" i="6"/>
  <c r="G21" i="6"/>
  <c r="F21" i="6"/>
  <c r="H20" i="6"/>
  <c r="G20" i="6"/>
  <c r="F20" i="6"/>
  <c r="H19" i="6"/>
  <c r="G19" i="6"/>
  <c r="F19" i="6"/>
  <c r="H18" i="6"/>
  <c r="G18" i="6"/>
  <c r="F18" i="6"/>
  <c r="H17" i="6"/>
  <c r="G17" i="6"/>
  <c r="F17" i="6"/>
  <c r="H16" i="6"/>
  <c r="G16" i="6"/>
  <c r="F16" i="6"/>
  <c r="H15" i="6"/>
  <c r="G15" i="6"/>
  <c r="F15" i="6"/>
  <c r="H14" i="6"/>
  <c r="G14" i="6"/>
  <c r="F14" i="6"/>
  <c r="H13" i="6"/>
  <c r="G13" i="6"/>
  <c r="F13" i="6"/>
  <c r="H12" i="6"/>
  <c r="G12" i="6"/>
  <c r="F12" i="6"/>
  <c r="H11" i="6"/>
  <c r="G11" i="6"/>
  <c r="F11" i="6"/>
  <c r="H10" i="6"/>
  <c r="G10" i="6"/>
  <c r="F10" i="6"/>
  <c r="H9" i="6"/>
  <c r="G9" i="6"/>
  <c r="F9" i="6"/>
  <c r="H8" i="6"/>
  <c r="G8" i="6"/>
  <c r="F8" i="6"/>
  <c r="J7" i="6"/>
  <c r="I7" i="6"/>
  <c r="H7" i="6"/>
  <c r="G7" i="6"/>
  <c r="F7" i="6"/>
  <c r="E26" i="5"/>
  <c r="E21" i="5"/>
  <c r="E16" i="5"/>
  <c r="E14" i="5"/>
  <c r="E7" i="5"/>
  <c r="F6" i="5"/>
  <c r="E6" i="5"/>
  <c r="C6" i="5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I7" i="4"/>
  <c r="H7" i="4"/>
  <c r="G7" i="4"/>
  <c r="E40" i="2"/>
  <c r="C40" i="2"/>
  <c r="E36" i="2"/>
  <c r="C36" i="2"/>
</calcChain>
</file>

<file path=xl/sharedStrings.xml><?xml version="1.0" encoding="utf-8"?>
<sst xmlns="http://schemas.openxmlformats.org/spreadsheetml/2006/main" count="758" uniqueCount="316">
  <si>
    <t>攀枝花市经济和信息化局</t>
  </si>
  <si>
    <t>2023年单位预算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</si>
  <si>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</si>
  <si>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</si>
  <si>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</si>
  <si>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</si>
  <si>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</si>
  <si>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</si>
  <si>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</si>
  <si>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</si>
  <si>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</si>
  <si>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</si>
  <si>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</si>
  <si>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</si>
  <si>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</si>
  <si>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</si>
  <si>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</si>
  <si>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</si>
  <si>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</si>
  <si>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</si>
  <si>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</si>
  <si>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</si>
  <si>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</si>
  <si>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</si>
  <si>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</si>
  <si>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</si>
  <si>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</si>
  <si>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</si>
  <si>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</si>
  <si>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</si>
  <si>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</si>
  <si>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</si>
  <si>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</si>
  <si>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</si>
  <si>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</si>
  <si>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</si>
  <si>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</si>
  <si>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</si>
  <si>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</si>
  <si>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</si>
  <si>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</si>
  <si>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</si>
  <si>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</si>
  <si>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</si>
  <si>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</si>
  <si>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</si>
  <si>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</si>
  <si>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</si>
  <si>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</si>
  <si>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</si>
  <si>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</si>
  <si>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</si>
  <si>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</si>
  <si>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</si>
  <si>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</si>
  <si>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</si>
  <si>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</si>
  <si>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</si>
  <si>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</si>
  <si>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</si>
  <si>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</si>
  <si>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</si>
  <si>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</si>
  <si>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</si>
  <si>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</si>
  <si>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</si>
  <si>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</si>
  <si>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</si>
  <si>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</si>
  <si>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</si>
  <si>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</si>
  <si>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</si>
  <si>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</si>
  <si>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</si>
  <si>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</si>
  <si>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</si>
  <si>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</si>
  <si>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301001</t>
  </si>
  <si>
    <r>
      <rPr>
        <sz val="11"/>
        <rFont val="宋体"/>
        <family val="3"/>
        <charset val="134"/>
      </rPr>
      <t>攀枝花市经济和信息化局</t>
    </r>
  </si>
  <si>
    <t>表1-2</t>
  </si>
  <si>
    <t>单位支出总表</t>
  </si>
  <si>
    <t>基本支出</t>
  </si>
  <si>
    <t>项目支出</t>
  </si>
  <si>
    <t>上缴上级支出</t>
  </si>
  <si>
    <t>对附属单位补助
支出</t>
  </si>
  <si>
    <r>
      <rPr>
        <sz val="11"/>
        <rFont val="宋体"/>
        <family val="3"/>
        <charset val="134"/>
      </rPr>
      <t>一般公共服务支出</t>
    </r>
  </si>
  <si>
    <t>11</t>
  </si>
  <si>
    <t>纪检监察事务</t>
  </si>
  <si>
    <t>05</t>
  </si>
  <si>
    <t>派驻派出机构</t>
  </si>
  <si>
    <t>208</t>
  </si>
  <si>
    <t>社会保障和就业支出</t>
  </si>
  <si>
    <t>行政事业单位养老支出</t>
  </si>
  <si>
    <t>01</t>
  </si>
  <si>
    <t>行政单位离退休</t>
  </si>
  <si>
    <t>02</t>
  </si>
  <si>
    <t>事业单位离退休</t>
  </si>
  <si>
    <t>08</t>
  </si>
  <si>
    <r>
      <rPr>
        <sz val="11"/>
        <rFont val="宋体"/>
        <family val="3"/>
        <charset val="134"/>
      </rPr>
      <t>抚恤</t>
    </r>
  </si>
  <si>
    <r>
      <rPr>
        <sz val="11"/>
        <rFont val="宋体"/>
        <family val="3"/>
        <charset val="134"/>
      </rPr>
      <t>死亡抚恤</t>
    </r>
  </si>
  <si>
    <t>210</t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</si>
  <si>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</si>
  <si>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行政事业单位医疗</t>
    </r>
  </si>
  <si>
    <r>
      <rPr>
        <sz val="11"/>
        <rFont val="宋体"/>
        <family val="3"/>
        <charset val="134"/>
      </rPr>
      <t>行政单位医疗</t>
    </r>
  </si>
  <si>
    <r>
      <rPr>
        <sz val="11"/>
        <rFont val="宋体"/>
        <family val="3"/>
        <charset val="134"/>
      </rPr>
      <t>事业单位医疗</t>
    </r>
  </si>
  <si>
    <t>03</t>
  </si>
  <si>
    <t>公务员医疗补助</t>
  </si>
  <si>
    <t>99</t>
  </si>
  <si>
    <t>其他行政事业单位医疗支出</t>
  </si>
  <si>
    <t>215</t>
  </si>
  <si>
    <r>
      <rPr>
        <sz val="11"/>
        <rFont val="宋体"/>
        <family val="3"/>
        <charset val="134"/>
      </rPr>
      <t>资源勘探工业信息等支出</t>
    </r>
  </si>
  <si>
    <r>
      <rPr>
        <sz val="11"/>
        <rFont val="宋体"/>
        <family val="3"/>
        <charset val="134"/>
      </rPr>
      <t>工业和信息产业监管</t>
    </r>
  </si>
  <si>
    <r>
      <rPr>
        <sz val="11"/>
        <rFont val="宋体"/>
        <family val="3"/>
        <charset val="134"/>
      </rPr>
      <t>行政运行</t>
    </r>
  </si>
  <si>
    <t>50</t>
  </si>
  <si>
    <r>
      <rPr>
        <sz val="11"/>
        <rFont val="宋体"/>
        <family val="3"/>
        <charset val="134"/>
      </rPr>
      <t>事业运行</t>
    </r>
  </si>
  <si>
    <t>221</t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</si>
  <si>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</si>
  <si>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住房改革支出</t>
    </r>
  </si>
  <si>
    <r>
      <rPr>
        <sz val="11"/>
        <rFont val="宋体"/>
        <family val="3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</si>
  <si>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</si>
  <si>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</si>
  <si>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</si>
  <si>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</si>
  <si>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</si>
  <si>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</si>
  <si>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</si>
  <si>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</si>
  <si>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</si>
  <si>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</si>
  <si>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</si>
  <si>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</si>
  <si>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</si>
  <si>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</si>
  <si>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</si>
  <si>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</si>
  <si>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</si>
  <si>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</si>
  <si>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</si>
  <si>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</si>
  <si>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</si>
  <si>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</si>
  <si>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</si>
  <si>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</si>
  <si>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</si>
  <si>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</si>
  <si>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</si>
  <si>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</si>
  <si>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</si>
  <si>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</si>
  <si>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</si>
  <si>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</si>
  <si>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</si>
  <si>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</si>
  <si>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</si>
  <si>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</si>
  <si>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</si>
  <si>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</si>
  <si>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</si>
  <si>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</si>
  <si>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</si>
  <si>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</si>
  <si>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</si>
  <si>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</si>
  <si>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</si>
  <si>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</si>
  <si>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</si>
  <si>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</si>
  <si>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</si>
  <si>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</si>
  <si>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</si>
  <si>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rFont val="宋体"/>
        <family val="3"/>
        <charset val="134"/>
      </rPr>
      <t>工资福利支出</t>
    </r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</si>
  <si>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</si>
  <si>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</si>
  <si>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奖金</t>
    </r>
  </si>
  <si>
    <t>07</t>
  </si>
  <si>
    <r>
      <rPr>
        <sz val="11"/>
        <rFont val="宋体"/>
        <family val="3"/>
        <charset val="134"/>
      </rPr>
      <t>绩效工资</t>
    </r>
  </si>
  <si>
    <t>10</t>
  </si>
  <si>
    <r>
      <rPr>
        <sz val="11"/>
        <rFont val="宋体"/>
        <family val="3"/>
        <charset val="134"/>
      </rPr>
      <t>职工基本医疗保险缴费</t>
    </r>
  </si>
  <si>
    <t>12</t>
  </si>
  <si>
    <r>
      <rPr>
        <sz val="11"/>
        <rFont val="宋体"/>
        <family val="3"/>
        <charset val="134"/>
      </rPr>
      <t>其他社会保障缴费</t>
    </r>
  </si>
  <si>
    <t>13</t>
  </si>
  <si>
    <t>302</t>
  </si>
  <si>
    <r>
      <rPr>
        <sz val="11"/>
        <rFont val="宋体"/>
        <family val="3"/>
        <charset val="134"/>
      </rPr>
      <t>商品和服务支出</t>
    </r>
  </si>
  <si>
    <r>
      <rPr>
        <sz val="11"/>
        <rFont val="宋体"/>
        <family val="3"/>
        <charset val="134"/>
      </rPr>
      <t>办公费</t>
    </r>
  </si>
  <si>
    <t>06</t>
  </si>
  <si>
    <r>
      <rPr>
        <sz val="11"/>
        <rFont val="宋体"/>
        <family val="3"/>
        <charset val="134"/>
      </rPr>
      <t>电费</t>
    </r>
  </si>
  <si>
    <r>
      <rPr>
        <sz val="11"/>
        <rFont val="宋体"/>
        <family val="3"/>
        <charset val="134"/>
      </rPr>
      <t>邮电费</t>
    </r>
  </si>
  <si>
    <t>09</t>
  </si>
  <si>
    <r>
      <rPr>
        <sz val="11"/>
        <rFont val="宋体"/>
        <family val="3"/>
        <charset val="134"/>
      </rPr>
      <t>物业管理费</t>
    </r>
  </si>
  <si>
    <r>
      <rPr>
        <sz val="11"/>
        <rFont val="宋体"/>
        <family val="3"/>
        <charset val="134"/>
      </rPr>
      <t>差旅费</t>
    </r>
  </si>
  <si>
    <r>
      <rPr>
        <sz val="11"/>
        <rFont val="宋体"/>
        <family val="3"/>
        <charset val="134"/>
      </rPr>
      <t>工会经费</t>
    </r>
  </si>
  <si>
    <r>
      <rPr>
        <sz val="11"/>
        <rFont val="宋体"/>
        <family val="3"/>
        <charset val="134"/>
      </rPr>
      <t>福利费</t>
    </r>
  </si>
  <si>
    <r>
      <rPr>
        <sz val="11"/>
        <rFont val="宋体"/>
        <family val="3"/>
        <charset val="134"/>
      </rPr>
      <t>公务用车运行维护费</t>
    </r>
  </si>
  <si>
    <r>
      <rPr>
        <sz val="11"/>
        <rFont val="宋体"/>
        <family val="3"/>
        <charset val="134"/>
      </rPr>
      <t>其他交通费用</t>
    </r>
  </si>
  <si>
    <r>
      <rPr>
        <sz val="11"/>
        <rFont val="宋体"/>
        <family val="3"/>
        <charset val="134"/>
      </rPr>
      <t>其他商品和服务支出</t>
    </r>
  </si>
  <si>
    <r>
      <rPr>
        <sz val="11"/>
        <rFont val="宋体"/>
        <family val="3"/>
        <charset val="134"/>
      </rPr>
      <t>对个人和家庭的补助</t>
    </r>
  </si>
  <si>
    <r>
      <rPr>
        <sz val="11"/>
        <rFont val="宋体"/>
        <family val="3"/>
        <charset val="134"/>
      </rPr>
      <t>离休费</t>
    </r>
  </si>
  <si>
    <r>
      <rPr>
        <sz val="11"/>
        <rFont val="宋体"/>
        <family val="3"/>
        <charset val="134"/>
      </rPr>
      <t>退休费</t>
    </r>
  </si>
  <si>
    <r>
      <rPr>
        <sz val="11"/>
        <rFont val="宋体"/>
        <family val="3"/>
        <charset val="134"/>
      </rPr>
      <t>生活补助</t>
    </r>
  </si>
  <si>
    <r>
      <rPr>
        <sz val="11"/>
        <rFont val="宋体"/>
        <family val="3"/>
        <charset val="134"/>
      </rPr>
      <t>医疗费补助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</si>
  <si>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</si>
  <si>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</si>
  <si>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</si>
  <si>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</si>
  <si>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</si>
  <si>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</si>
  <si>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</si>
  <si>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17</t>
  </si>
  <si>
    <t>28</t>
  </si>
  <si>
    <t>29</t>
  </si>
  <si>
    <t>31</t>
  </si>
  <si>
    <t>39</t>
  </si>
  <si>
    <t>其他交通费用</t>
  </si>
  <si>
    <t>表3-2</t>
  </si>
  <si>
    <t>一般公共预算项目支出预算表</t>
  </si>
  <si>
    <t>项目名称</t>
  </si>
  <si>
    <t>金额</t>
  </si>
  <si>
    <t>事业运行</t>
  </si>
  <si>
    <t>无线电监测站物业管理费</t>
  </si>
  <si>
    <t>入驻政务中心物业管理费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</si>
  <si>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</si>
  <si>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</si>
  <si>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</si>
  <si>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</si>
  <si>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</si>
  <si>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</si>
  <si>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</si>
  <si>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</si>
  <si>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</si>
  <si>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</si>
  <si>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</si>
  <si>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</si>
  <si>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</si>
  <si>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</si>
  <si>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单位名称</t>
  </si>
  <si>
    <t>表5</t>
  </si>
  <si>
    <t>国有资本经营预算支出预算表</t>
  </si>
  <si>
    <t>本年国有资本经营预算支出</t>
  </si>
  <si>
    <t>表6-1</t>
  </si>
  <si>
    <t>单位预算项目绩效目标表（2023年度）</t>
  </si>
  <si>
    <t>(2023年度)</t>
  </si>
  <si>
    <t xml:space="preserve">入驻政务中心单位租金、物业费及水电费 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</si>
  <si>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</si>
  <si>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</si>
  <si>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</si>
  <si>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</si>
  <si>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</si>
  <si>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</si>
  <si>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维持中小企业服务平台中心正常运转，为我市中小企业健康发展提供支持。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</si>
  <si>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</si>
  <si>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</si>
  <si>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</si>
  <si>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</si>
  <si>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</si>
  <si>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</si>
  <si>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</si>
  <si>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单位进驻人数</t>
  </si>
  <si>
    <t>3人</t>
  </si>
  <si>
    <t>入驻单位个数</t>
  </si>
  <si>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个</t>
    </r>
  </si>
  <si>
    <t>质量指标</t>
  </si>
  <si>
    <t>本单位相关工作正常开展</t>
  </si>
  <si>
    <t>得到有效保障</t>
  </si>
  <si>
    <t>时效指标</t>
  </si>
  <si>
    <t>服务保障时效</t>
  </si>
  <si>
    <t>12个月</t>
  </si>
  <si>
    <t>物业管理及时性</t>
  </si>
  <si>
    <t>及时</t>
  </si>
  <si>
    <t>成本指标</t>
  </si>
  <si>
    <t>物业管理费及水电费</t>
  </si>
  <si>
    <t>12378.8元</t>
  </si>
  <si>
    <t>项目效益</t>
  </si>
  <si>
    <t>社会效益指标</t>
  </si>
  <si>
    <t>明显改善办公环境</t>
  </si>
  <si>
    <t>明显</t>
  </si>
  <si>
    <t>经济效益指标</t>
  </si>
  <si>
    <t>为中小企业发展提供支持</t>
  </si>
  <si>
    <t>促进中小企业发展</t>
  </si>
  <si>
    <t>生态效益指标</t>
  </si>
  <si>
    <t>环境干净整洁</t>
  </si>
  <si>
    <t>可持续影响指标</t>
  </si>
  <si>
    <t>提高工作热情</t>
  </si>
  <si>
    <t>长期坚持</t>
  </si>
  <si>
    <t>满意度指标</t>
  </si>
  <si>
    <t>服务对象满意度指标</t>
  </si>
  <si>
    <t>企业满意度</t>
  </si>
  <si>
    <t>80%以上</t>
  </si>
  <si>
    <t>表6-2</t>
  </si>
  <si>
    <t>物业管理费</t>
  </si>
  <si>
    <t>签订一家物业管理公司，保障无线电监测站正常运转，为市无线电监测站办公场所提供物业服务和停车服务，同时为站内监测设施的维护管理提供保障等服务。</t>
  </si>
  <si>
    <t>8人</t>
  </si>
  <si>
    <t>物业管理费供应保障面积</t>
  </si>
  <si>
    <t>857平方米左右</t>
  </si>
  <si>
    <t>服务保障时间</t>
  </si>
  <si>
    <t>物管费</t>
  </si>
  <si>
    <t>68000元</t>
  </si>
  <si>
    <t>停车费</t>
  </si>
  <si>
    <t>8000元</t>
  </si>
  <si>
    <t>保障办公楼干净整洁的工作环境</t>
  </si>
  <si>
    <t>保障信息安全</t>
  </si>
  <si>
    <t>安全</t>
  </si>
  <si>
    <t>职工满意度</t>
  </si>
  <si>
    <t>95%以上</t>
  </si>
  <si>
    <r>
      <t xml:space="preserve">2023年 </t>
    </r>
    <r>
      <rPr>
        <b/>
        <sz val="16"/>
        <rFont val="宋体"/>
        <family val="3"/>
        <charset val="134"/>
      </rPr>
      <t>2</t>
    </r>
    <r>
      <rPr>
        <b/>
        <sz val="16"/>
        <rFont val="宋体"/>
        <charset val="134"/>
      </rPr>
      <t xml:space="preserve">月 </t>
    </r>
    <r>
      <rPr>
        <b/>
        <sz val="16"/>
        <rFont val="宋体"/>
        <family val="3"/>
        <charset val="134"/>
      </rPr>
      <t>03</t>
    </r>
    <r>
      <rPr>
        <b/>
        <sz val="16"/>
        <rFont val="宋体"/>
        <charset val="134"/>
      </rPr>
      <t>日</t>
    </r>
    <phoneticPr fontId="27" type="noConversion"/>
  </si>
  <si>
    <t>单位：攀枝花市经济和信息化局</t>
    <phoneticPr fontId="27" type="noConversion"/>
  </si>
  <si>
    <t>单位：攀枝花市经济和信息化局</t>
    <phoneticPr fontId="27" type="noConversion"/>
  </si>
  <si>
    <t>攀枝花市经济和信息化局</t>
    <phoneticPr fontId="27" type="noConversion"/>
  </si>
  <si>
    <t>行政单位离退休</t>
    <phoneticPr fontId="27" type="noConversion"/>
  </si>
  <si>
    <t>机关事业单位基本养老保险缴费支出</t>
    <phoneticPr fontId="27" type="noConversion"/>
  </si>
  <si>
    <t>行政单位医疗</t>
    <phoneticPr fontId="27" type="noConversion"/>
  </si>
  <si>
    <t>工业和信息产业监管</t>
    <phoneticPr fontId="27" type="noConversion"/>
  </si>
  <si>
    <t>机关事业单位基本养老保险缴费</t>
  </si>
  <si>
    <t>公务员医疗补助缴费</t>
    <phoneticPr fontId="27" type="noConversion"/>
  </si>
  <si>
    <t>水费</t>
    <phoneticPr fontId="27" type="noConversion"/>
  </si>
  <si>
    <t>公务接待费</t>
    <phoneticPr fontId="27" type="noConversion"/>
  </si>
  <si>
    <t>空表无数据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</si>
</sst>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#,##0.0"/>
    <numFmt numFmtId="179" formatCode="yyyy&quot;年&quot;mm&quot;月&quot;dd&quot;日&quot;"/>
    <numFmt numFmtId="181" formatCode="#,##0.0000000000_ "/>
  </numFmts>
  <fonts count="31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family val="4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11"/>
      <color theme="1"/>
      <name val="仿宋_GB2312"/>
      <family val="3"/>
      <charset val="134"/>
    </font>
    <font>
      <sz val="11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0" fillId="0" borderId="0"/>
  </cellStyleXfs>
  <cellXfs count="153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0" fontId="11" fillId="0" borderId="10" xfId="0" applyFont="1" applyFill="1" applyBorder="1">
      <alignment vertical="center"/>
    </xf>
    <xf numFmtId="4" fontId="10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11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>
      <alignment vertical="center"/>
    </xf>
    <xf numFmtId="0" fontId="11" fillId="0" borderId="10" xfId="0" applyFont="1" applyBorder="1">
      <alignment vertical="center"/>
    </xf>
    <xf numFmtId="49" fontId="3" fillId="0" borderId="3" xfId="0" applyNumberFormat="1" applyFont="1" applyFill="1" applyBorder="1" applyAlignment="1" applyProtection="1">
      <alignment vertical="center" wrapText="1"/>
    </xf>
    <xf numFmtId="4" fontId="12" fillId="0" borderId="3" xfId="0" applyNumberFormat="1" applyFont="1" applyBorder="1" applyAlignment="1">
      <alignment horizontal="right" vertical="center"/>
    </xf>
    <xf numFmtId="0" fontId="11" fillId="0" borderId="12" xfId="0" applyFont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/>
    </xf>
    <xf numFmtId="0" fontId="0" fillId="0" borderId="3" xfId="0" applyFont="1" applyFill="1" applyBorder="1">
      <alignment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4" fontId="13" fillId="0" borderId="3" xfId="0" applyNumberFormat="1" applyFont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5" fillId="0" borderId="1" xfId="0" applyFont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10" xfId="0" applyFont="1" applyBorder="1">
      <alignment vertical="center"/>
    </xf>
    <xf numFmtId="0" fontId="12" fillId="0" borderId="3" xfId="0" applyFont="1" applyBorder="1" applyAlignment="1">
      <alignment horizontal="left" vertical="center" wrapText="1"/>
    </xf>
    <xf numFmtId="0" fontId="5" fillId="0" borderId="14" xfId="0" applyFont="1" applyFill="1" applyBorder="1">
      <alignment vertical="center"/>
    </xf>
    <xf numFmtId="0" fontId="3" fillId="0" borderId="3" xfId="0" applyFont="1" applyBorder="1" applyAlignment="1">
      <alignment horizontal="left" vertical="center" wrapText="1"/>
    </xf>
    <xf numFmtId="0" fontId="14" fillId="0" borderId="12" xfId="0" applyFont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10" fontId="10" fillId="0" borderId="3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right" vertical="center" wrapText="1"/>
    </xf>
    <xf numFmtId="0" fontId="15" fillId="0" borderId="1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4" fillId="0" borderId="2" xfId="0" applyFont="1" applyFill="1" applyBorder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10" xfId="0" applyFont="1" applyFill="1" applyBorder="1">
      <alignment vertical="center"/>
    </xf>
    <xf numFmtId="0" fontId="14" fillId="0" borderId="18" xfId="0" applyFont="1" applyFill="1" applyBorder="1">
      <alignment vertical="center"/>
    </xf>
    <xf numFmtId="0" fontId="14" fillId="0" borderId="1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/>
    </xf>
    <xf numFmtId="4" fontId="13" fillId="0" borderId="3" xfId="0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horizontal="left" vertical="center"/>
    </xf>
    <xf numFmtId="0" fontId="11" fillId="0" borderId="3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8" fillId="0" borderId="18" xfId="0" applyFont="1" applyFill="1" applyBorder="1" applyAlignment="1">
      <alignment vertical="center" wrapText="1"/>
    </xf>
    <xf numFmtId="0" fontId="14" fillId="0" borderId="16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5" fillId="0" borderId="10" xfId="0" applyFont="1" applyFill="1" applyBorder="1">
      <alignment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178" fontId="4" fillId="0" borderId="3" xfId="0" applyNumberFormat="1" applyFont="1" applyFill="1" applyBorder="1" applyAlignment="1" applyProtection="1">
      <alignment horizontal="left" vertical="center"/>
    </xf>
    <xf numFmtId="3" fontId="4" fillId="0" borderId="3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179" fontId="28" fillId="0" borderId="0" xfId="0" applyNumberFormat="1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vertical="center"/>
    </xf>
    <xf numFmtId="0" fontId="24" fillId="0" borderId="2" xfId="0" applyFont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181" fontId="0" fillId="0" borderId="0" xfId="0" applyNumberFormat="1" applyFont="1" applyFill="1">
      <alignment vertical="center"/>
    </xf>
    <xf numFmtId="0" fontId="24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24" fillId="0" borderId="3" xfId="0" applyFont="1" applyFill="1" applyBorder="1" applyAlignment="1">
      <alignment horizontal="center" vertical="center"/>
    </xf>
    <xf numFmtId="4" fontId="30" fillId="0" borderId="3" xfId="0" applyNumberFormat="1" applyFont="1" applyFill="1" applyBorder="1" applyAlignment="1">
      <alignment horizontal="right" vertical="center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tabSelected="1" workbookViewId="0">
      <selection activeCell="A7" sqref="A7"/>
    </sheetView>
  </sheetViews>
  <sheetFormatPr defaultColWidth="9" defaultRowHeight="14.25"/>
  <cols>
    <col min="1" max="1" width="123.125" style="93" customWidth="1"/>
    <col min="2" max="16384" width="9" style="93"/>
  </cols>
  <sheetData>
    <row r="1" spans="1:1" ht="137.1" customHeight="1">
      <c r="A1" s="94" t="s">
        <v>0</v>
      </c>
    </row>
    <row r="2" spans="1:1" ht="46.5">
      <c r="A2" s="95" t="s">
        <v>1</v>
      </c>
    </row>
    <row r="3" spans="1:1" ht="20.25">
      <c r="A3" s="140" t="s">
        <v>303</v>
      </c>
    </row>
  </sheetData>
  <phoneticPr fontId="27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style="12" customWidth="1"/>
    <col min="2" max="2" width="12" style="12" customWidth="1"/>
    <col min="3" max="3" width="19" style="12" customWidth="1"/>
    <col min="4" max="4" width="15.625" style="12" customWidth="1"/>
    <col min="5" max="5" width="10.125" style="12" customWidth="1"/>
    <col min="6" max="6" width="14.875" style="12" customWidth="1"/>
    <col min="7" max="7" width="11.5" style="12" customWidth="1"/>
    <col min="8" max="8" width="13.125" style="12" customWidth="1"/>
    <col min="9" max="9" width="16.375" style="12" customWidth="1"/>
    <col min="10" max="10" width="1.5" style="12" customWidth="1"/>
    <col min="11" max="11" width="9.75" style="12" customWidth="1"/>
    <col min="12" max="16384" width="10" style="12"/>
  </cols>
  <sheetData>
    <row r="1" spans="1:10" ht="24.95" customHeight="1">
      <c r="A1" s="13"/>
      <c r="B1" s="13"/>
      <c r="C1" s="13"/>
      <c r="D1" s="1"/>
      <c r="E1" s="16"/>
      <c r="F1" s="16"/>
      <c r="G1" s="16"/>
      <c r="H1" s="16"/>
      <c r="I1" s="25" t="s">
        <v>220</v>
      </c>
      <c r="J1" s="18"/>
    </row>
    <row r="2" spans="1:10" ht="22.9" customHeight="1">
      <c r="A2" s="13"/>
      <c r="B2" s="99" t="s">
        <v>221</v>
      </c>
      <c r="C2" s="100"/>
      <c r="D2" s="100"/>
      <c r="E2" s="100"/>
      <c r="F2" s="100"/>
      <c r="G2" s="100"/>
      <c r="H2" s="100"/>
      <c r="I2" s="101"/>
      <c r="J2" s="18" t="s">
        <v>3</v>
      </c>
    </row>
    <row r="3" spans="1:10" ht="19.5" customHeight="1">
      <c r="A3" s="17"/>
      <c r="B3" s="142" t="s">
        <v>305</v>
      </c>
      <c r="C3" s="102"/>
      <c r="F3" s="26"/>
      <c r="G3" s="26"/>
      <c r="H3" s="26"/>
      <c r="I3" s="26" t="s">
        <v>6</v>
      </c>
      <c r="J3" s="27"/>
    </row>
    <row r="4" spans="1:10" ht="24.4" customHeight="1">
      <c r="A4" s="18"/>
      <c r="B4" s="97" t="s">
        <v>222</v>
      </c>
      <c r="C4" s="97" t="s">
        <v>72</v>
      </c>
      <c r="D4" s="97" t="s">
        <v>223</v>
      </c>
      <c r="E4" s="97"/>
      <c r="F4" s="97"/>
      <c r="G4" s="97"/>
      <c r="H4" s="97"/>
      <c r="I4" s="97"/>
      <c r="J4" s="28"/>
    </row>
    <row r="5" spans="1:10" ht="24.4" customHeight="1">
      <c r="A5" s="20"/>
      <c r="B5" s="97"/>
      <c r="C5" s="97"/>
      <c r="D5" s="97" t="s">
        <v>59</v>
      </c>
      <c r="E5" s="103" t="s">
        <v>224</v>
      </c>
      <c r="F5" s="97" t="s">
        <v>225</v>
      </c>
      <c r="G5" s="97"/>
      <c r="H5" s="97"/>
      <c r="I5" s="97" t="s">
        <v>226</v>
      </c>
      <c r="J5" s="28"/>
    </row>
    <row r="6" spans="1:10" ht="42" customHeight="1">
      <c r="A6" s="20"/>
      <c r="B6" s="97"/>
      <c r="C6" s="97"/>
      <c r="D6" s="97"/>
      <c r="E6" s="103"/>
      <c r="F6" s="19" t="s">
        <v>169</v>
      </c>
      <c r="G6" s="31" t="s">
        <v>227</v>
      </c>
      <c r="H6" s="31" t="s">
        <v>228</v>
      </c>
      <c r="I6" s="97"/>
      <c r="J6" s="29"/>
    </row>
    <row r="7" spans="1:10" customFormat="1" ht="42" customHeight="1">
      <c r="A7" s="33"/>
      <c r="B7" s="19"/>
      <c r="C7" s="19" t="s">
        <v>76</v>
      </c>
      <c r="D7" s="22">
        <f t="shared" ref="D7:I7" si="0">SUM(D8)</f>
        <v>139401</v>
      </c>
      <c r="E7" s="22"/>
      <c r="F7" s="22">
        <f t="shared" si="0"/>
        <v>110160</v>
      </c>
      <c r="G7" s="22"/>
      <c r="H7" s="22">
        <f t="shared" si="0"/>
        <v>110160</v>
      </c>
      <c r="I7" s="22">
        <f t="shared" si="0"/>
        <v>29241</v>
      </c>
      <c r="J7" s="36"/>
    </row>
    <row r="8" spans="1:10" customFormat="1" ht="39" customHeight="1">
      <c r="A8" s="33"/>
      <c r="B8" s="24">
        <v>301001</v>
      </c>
      <c r="C8" s="34" t="s">
        <v>0</v>
      </c>
      <c r="D8" s="35">
        <v>139401</v>
      </c>
      <c r="E8" s="35"/>
      <c r="F8" s="35">
        <v>110160</v>
      </c>
      <c r="G8" s="35"/>
      <c r="H8" s="35">
        <v>110160</v>
      </c>
      <c r="I8" s="35">
        <v>29241</v>
      </c>
      <c r="J8" s="36"/>
    </row>
    <row r="9" spans="1:10" ht="27" customHeight="1"/>
    <row r="10" spans="1:10" ht="27" customHeight="1"/>
    <row r="11" spans="1:10" ht="27" customHeight="1"/>
    <row r="12" spans="1:10" ht="27" customHeight="1"/>
    <row r="13" spans="1:10" ht="27" customHeight="1"/>
    <row r="14" spans="1:10" ht="27" customHeight="1"/>
    <row r="15" spans="1:10" ht="27" customHeight="1"/>
    <row r="16" spans="1:10" ht="27" customHeight="1"/>
    <row r="17" ht="27" customHeight="1"/>
    <row r="18" ht="27" customHeight="1"/>
    <row r="19" ht="27" customHeight="1"/>
    <row r="20" ht="27" customHeight="1"/>
    <row r="21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style="12" customWidth="1"/>
    <col min="2" max="4" width="6.125" style="12" customWidth="1"/>
    <col min="5" max="5" width="15.125" style="12" customWidth="1"/>
    <col min="6" max="6" width="50" style="12" customWidth="1"/>
    <col min="7" max="9" width="18.375" style="12" customWidth="1"/>
    <col min="10" max="10" width="1.5" style="12" customWidth="1"/>
    <col min="11" max="13" width="9.75" style="12" customWidth="1"/>
    <col min="14" max="16384" width="10" style="12"/>
  </cols>
  <sheetData>
    <row r="1" spans="1:10" ht="24.95" customHeight="1">
      <c r="A1" s="13"/>
      <c r="B1" s="1"/>
      <c r="C1" s="1"/>
      <c r="D1" s="1"/>
      <c r="E1" s="14"/>
      <c r="F1" s="15"/>
      <c r="G1" s="16"/>
      <c r="H1" s="16"/>
      <c r="I1" s="25" t="s">
        <v>229</v>
      </c>
      <c r="J1" s="18"/>
    </row>
    <row r="2" spans="1:10" ht="22.9" customHeight="1">
      <c r="A2" s="13"/>
      <c r="B2" s="104" t="s">
        <v>230</v>
      </c>
      <c r="C2" s="104"/>
      <c r="D2" s="104"/>
      <c r="E2" s="104"/>
      <c r="F2" s="104"/>
      <c r="G2" s="104"/>
      <c r="H2" s="104"/>
      <c r="I2" s="104"/>
      <c r="J2" s="18" t="s">
        <v>3</v>
      </c>
    </row>
    <row r="3" spans="1:10" ht="19.5" customHeight="1">
      <c r="A3" s="17"/>
      <c r="B3" s="142" t="s">
        <v>305</v>
      </c>
      <c r="C3" s="102"/>
      <c r="D3" s="102"/>
      <c r="E3" s="102"/>
      <c r="F3" s="102"/>
      <c r="G3" s="17"/>
      <c r="H3" s="17"/>
      <c r="I3" s="26" t="s">
        <v>6</v>
      </c>
      <c r="J3" s="27"/>
    </row>
    <row r="4" spans="1:10" ht="24.4" customHeight="1">
      <c r="A4" s="18"/>
      <c r="B4" s="97" t="s">
        <v>9</v>
      </c>
      <c r="C4" s="97"/>
      <c r="D4" s="97"/>
      <c r="E4" s="97"/>
      <c r="F4" s="97"/>
      <c r="G4" s="97" t="s">
        <v>231</v>
      </c>
      <c r="H4" s="97"/>
      <c r="I4" s="97"/>
      <c r="J4" s="28"/>
    </row>
    <row r="5" spans="1:10" ht="24.4" customHeight="1">
      <c r="A5" s="20"/>
      <c r="B5" s="97" t="s">
        <v>70</v>
      </c>
      <c r="C5" s="97"/>
      <c r="D5" s="97"/>
      <c r="E5" s="97" t="s">
        <v>71</v>
      </c>
      <c r="F5" s="97" t="s">
        <v>164</v>
      </c>
      <c r="G5" s="97" t="s">
        <v>59</v>
      </c>
      <c r="H5" s="97" t="s">
        <v>81</v>
      </c>
      <c r="I5" s="97" t="s">
        <v>82</v>
      </c>
      <c r="J5" s="28"/>
    </row>
    <row r="6" spans="1:10" ht="24.4" customHeight="1">
      <c r="A6" s="20"/>
      <c r="B6" s="19" t="s">
        <v>73</v>
      </c>
      <c r="C6" s="19" t="s">
        <v>74</v>
      </c>
      <c r="D6" s="19" t="s">
        <v>75</v>
      </c>
      <c r="E6" s="97"/>
      <c r="F6" s="97"/>
      <c r="G6" s="97"/>
      <c r="H6" s="97"/>
      <c r="I6" s="97"/>
      <c r="J6" s="29"/>
    </row>
    <row r="7" spans="1:10" ht="27" customHeight="1">
      <c r="A7" s="21"/>
      <c r="B7" s="19"/>
      <c r="C7" s="19"/>
      <c r="D7" s="19"/>
      <c r="E7" s="19"/>
      <c r="F7" s="19" t="s">
        <v>76</v>
      </c>
      <c r="G7" s="22"/>
      <c r="H7" s="22"/>
      <c r="I7" s="22"/>
      <c r="J7" s="30"/>
    </row>
    <row r="8" spans="1:10" ht="27" customHeight="1">
      <c r="A8" s="21"/>
      <c r="B8" s="19"/>
      <c r="C8" s="19"/>
      <c r="D8" s="19"/>
      <c r="E8" s="23" t="s">
        <v>222</v>
      </c>
      <c r="F8" s="151" t="s">
        <v>315</v>
      </c>
      <c r="G8" s="22"/>
      <c r="H8" s="22"/>
      <c r="I8" s="22"/>
      <c r="J8" s="30"/>
    </row>
    <row r="9" spans="1:10" ht="27" customHeight="1">
      <c r="A9" s="21"/>
      <c r="B9" s="19"/>
      <c r="C9" s="19"/>
      <c r="D9" s="19"/>
      <c r="E9" s="19"/>
      <c r="F9" s="19"/>
      <c r="G9" s="22"/>
      <c r="H9" s="22"/>
      <c r="I9" s="22"/>
      <c r="J9" s="30"/>
    </row>
    <row r="10" spans="1:10" ht="27" customHeight="1"/>
    <row r="11" spans="1:10" ht="27" customHeight="1"/>
    <row r="12" spans="1:10" ht="27" customHeight="1"/>
    <row r="13" spans="1:10" ht="27" customHeight="1"/>
    <row r="14" spans="1:10" ht="27" customHeight="1"/>
    <row r="15" spans="1:10" ht="27" customHeight="1"/>
    <row r="16" spans="1:10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scale="96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D12" sqref="D12"/>
    </sheetView>
  </sheetViews>
  <sheetFormatPr defaultColWidth="10" defaultRowHeight="13.5"/>
  <cols>
    <col min="1" max="1" width="1.5" style="12" customWidth="1"/>
    <col min="2" max="2" width="17.75" style="12" customWidth="1"/>
    <col min="3" max="3" width="19.25" style="12" customWidth="1"/>
    <col min="4" max="9" width="19.875" style="12" customWidth="1"/>
    <col min="10" max="10" width="1.5" style="12" customWidth="1"/>
    <col min="11" max="11" width="9.75" style="12" customWidth="1"/>
    <col min="12" max="16384" width="10" style="12"/>
  </cols>
  <sheetData>
    <row r="1" spans="1:10" ht="24.95" customHeight="1">
      <c r="A1" s="13"/>
      <c r="B1" s="13"/>
      <c r="C1" s="13"/>
      <c r="D1" s="1"/>
      <c r="E1" s="16"/>
      <c r="F1" s="16"/>
      <c r="G1" s="16"/>
      <c r="H1" s="16"/>
      <c r="I1" s="25" t="s">
        <v>232</v>
      </c>
      <c r="J1" s="18"/>
    </row>
    <row r="2" spans="1:10" ht="22.9" customHeight="1">
      <c r="A2" s="13"/>
      <c r="B2" s="99" t="s">
        <v>233</v>
      </c>
      <c r="C2" s="100"/>
      <c r="D2" s="100"/>
      <c r="E2" s="100"/>
      <c r="F2" s="100"/>
      <c r="G2" s="100"/>
      <c r="H2" s="100"/>
      <c r="I2" s="101"/>
      <c r="J2" s="18" t="s">
        <v>3</v>
      </c>
    </row>
    <row r="3" spans="1:10" ht="19.5" customHeight="1">
      <c r="A3" s="17"/>
      <c r="B3" s="142" t="s">
        <v>305</v>
      </c>
      <c r="C3" s="102"/>
      <c r="F3" s="26"/>
      <c r="G3" s="26"/>
      <c r="H3" s="26"/>
      <c r="I3" s="26" t="s">
        <v>6</v>
      </c>
      <c r="J3" s="27"/>
    </row>
    <row r="4" spans="1:10" ht="24.4" customHeight="1">
      <c r="A4" s="18"/>
      <c r="B4" s="97" t="s">
        <v>222</v>
      </c>
      <c r="C4" s="97" t="s">
        <v>72</v>
      </c>
      <c r="D4" s="97" t="s">
        <v>223</v>
      </c>
      <c r="E4" s="97"/>
      <c r="F4" s="97"/>
      <c r="G4" s="97"/>
      <c r="H4" s="97"/>
      <c r="I4" s="97"/>
      <c r="J4" s="28"/>
    </row>
    <row r="5" spans="1:10" ht="24.4" customHeight="1">
      <c r="A5" s="20"/>
      <c r="B5" s="97"/>
      <c r="C5" s="97"/>
      <c r="D5" s="97" t="s">
        <v>59</v>
      </c>
      <c r="E5" s="103" t="s">
        <v>224</v>
      </c>
      <c r="F5" s="97" t="s">
        <v>225</v>
      </c>
      <c r="G5" s="97"/>
      <c r="H5" s="97"/>
      <c r="I5" s="97" t="s">
        <v>226</v>
      </c>
      <c r="J5" s="28"/>
    </row>
    <row r="6" spans="1:10" ht="24.4" customHeight="1">
      <c r="A6" s="20"/>
      <c r="B6" s="97"/>
      <c r="C6" s="97"/>
      <c r="D6" s="97"/>
      <c r="E6" s="103"/>
      <c r="F6" s="19" t="s">
        <v>169</v>
      </c>
      <c r="G6" s="19" t="s">
        <v>227</v>
      </c>
      <c r="H6" s="19" t="s">
        <v>228</v>
      </c>
      <c r="I6" s="97"/>
      <c r="J6" s="29"/>
    </row>
    <row r="7" spans="1:10" ht="27" customHeight="1">
      <c r="A7" s="21"/>
      <c r="B7" s="19"/>
      <c r="C7" s="19" t="s">
        <v>76</v>
      </c>
      <c r="D7" s="22"/>
      <c r="E7" s="22"/>
      <c r="F7" s="22"/>
      <c r="G7" s="22"/>
      <c r="H7" s="22"/>
      <c r="I7" s="22"/>
      <c r="J7" s="30"/>
    </row>
    <row r="8" spans="1:10" ht="27" customHeight="1">
      <c r="A8" s="21"/>
      <c r="B8" s="23"/>
      <c r="C8" s="23" t="s">
        <v>234</v>
      </c>
      <c r="D8" s="152" t="s">
        <v>315</v>
      </c>
      <c r="E8" s="22"/>
      <c r="F8" s="22"/>
      <c r="G8" s="22"/>
      <c r="H8" s="22"/>
      <c r="I8" s="22"/>
      <c r="J8" s="30"/>
    </row>
    <row r="9" spans="1:10" ht="27" customHeight="1">
      <c r="A9" s="21"/>
      <c r="B9" s="32"/>
      <c r="C9" s="32"/>
      <c r="D9" s="22"/>
      <c r="E9" s="22"/>
      <c r="F9" s="22"/>
      <c r="G9" s="22"/>
      <c r="H9" s="22"/>
      <c r="I9" s="22"/>
      <c r="J9" s="30"/>
    </row>
    <row r="10" spans="1:10" ht="27" customHeight="1"/>
    <row r="11" spans="1:10" ht="27" customHeight="1"/>
    <row r="12" spans="1:10" ht="27" customHeight="1"/>
    <row r="13" spans="1:10" ht="27" customHeight="1"/>
    <row r="14" spans="1:10" ht="27" customHeight="1"/>
    <row r="15" spans="1:10" ht="27" customHeight="1"/>
    <row r="16" spans="1:10" ht="27" customHeight="1"/>
    <row r="17" ht="27" customHeight="1"/>
    <row r="1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scale="85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2"/>
  <sheetViews>
    <sheetView workbookViewId="0">
      <pane ySplit="6" topLeftCell="A7" activePane="bottomLeft" state="frozen"/>
      <selection pane="bottomLeft" activeCell="F13" sqref="F13"/>
    </sheetView>
  </sheetViews>
  <sheetFormatPr defaultColWidth="10" defaultRowHeight="13.5"/>
  <cols>
    <col min="1" max="1" width="1.5" style="12" customWidth="1"/>
    <col min="2" max="4" width="6.125" style="12" customWidth="1"/>
    <col min="5" max="5" width="19.25" style="12" customWidth="1"/>
    <col min="6" max="6" width="50" style="12" customWidth="1"/>
    <col min="7" max="9" width="18.5" style="12" customWidth="1"/>
    <col min="10" max="10" width="1.5" style="12" customWidth="1"/>
    <col min="11" max="13" width="9.75" style="12" customWidth="1"/>
    <col min="14" max="16383" width="10" style="12"/>
  </cols>
  <sheetData>
    <row r="1" spans="1:10" ht="24.95" customHeight="1">
      <c r="A1" s="13"/>
      <c r="B1" s="1"/>
      <c r="C1" s="1"/>
      <c r="D1" s="1"/>
      <c r="E1" s="14"/>
      <c r="F1" s="15"/>
      <c r="G1" s="16"/>
      <c r="H1" s="16"/>
      <c r="I1" s="25" t="s">
        <v>235</v>
      </c>
      <c r="J1" s="18"/>
    </row>
    <row r="2" spans="1:10" ht="22.9" customHeight="1">
      <c r="A2" s="13"/>
      <c r="B2" s="104" t="s">
        <v>236</v>
      </c>
      <c r="C2" s="104"/>
      <c r="D2" s="104"/>
      <c r="E2" s="104"/>
      <c r="F2" s="104"/>
      <c r="G2" s="104"/>
      <c r="H2" s="104"/>
      <c r="I2" s="104"/>
      <c r="J2" s="18" t="s">
        <v>3</v>
      </c>
    </row>
    <row r="3" spans="1:10" ht="19.5" customHeight="1">
      <c r="A3" s="17"/>
      <c r="B3" s="142" t="s">
        <v>305</v>
      </c>
      <c r="C3" s="102"/>
      <c r="D3" s="102"/>
      <c r="E3" s="102"/>
      <c r="F3" s="102"/>
      <c r="G3" s="17"/>
      <c r="H3" s="17"/>
      <c r="I3" s="26" t="s">
        <v>6</v>
      </c>
      <c r="J3" s="27"/>
    </row>
    <row r="4" spans="1:10" ht="24.4" customHeight="1">
      <c r="A4" s="18"/>
      <c r="B4" s="97" t="s">
        <v>9</v>
      </c>
      <c r="C4" s="97"/>
      <c r="D4" s="97"/>
      <c r="E4" s="97"/>
      <c r="F4" s="97"/>
      <c r="G4" s="97" t="s">
        <v>237</v>
      </c>
      <c r="H4" s="97"/>
      <c r="I4" s="97"/>
      <c r="J4" s="28"/>
    </row>
    <row r="5" spans="1:10" ht="24.4" customHeight="1">
      <c r="A5" s="20"/>
      <c r="B5" s="97" t="s">
        <v>70</v>
      </c>
      <c r="C5" s="97"/>
      <c r="D5" s="97"/>
      <c r="E5" s="97" t="s">
        <v>71</v>
      </c>
      <c r="F5" s="97" t="s">
        <v>164</v>
      </c>
      <c r="G5" s="97" t="s">
        <v>59</v>
      </c>
      <c r="H5" s="97" t="s">
        <v>81</v>
      </c>
      <c r="I5" s="97" t="s">
        <v>82</v>
      </c>
      <c r="J5" s="28"/>
    </row>
    <row r="6" spans="1:10" ht="24.4" customHeight="1">
      <c r="A6" s="20"/>
      <c r="B6" s="19" t="s">
        <v>73</v>
      </c>
      <c r="C6" s="19" t="s">
        <v>74</v>
      </c>
      <c r="D6" s="19" t="s">
        <v>75</v>
      </c>
      <c r="E6" s="97"/>
      <c r="F6" s="97"/>
      <c r="G6" s="97"/>
      <c r="H6" s="97"/>
      <c r="I6" s="97"/>
      <c r="J6" s="29"/>
    </row>
    <row r="7" spans="1:10" ht="27" customHeight="1">
      <c r="A7" s="21"/>
      <c r="B7" s="19"/>
      <c r="C7" s="19"/>
      <c r="D7" s="19"/>
      <c r="E7" s="19"/>
      <c r="F7" s="19" t="s">
        <v>76</v>
      </c>
      <c r="G7" s="22"/>
      <c r="H7" s="22"/>
      <c r="I7" s="22"/>
      <c r="J7" s="30"/>
    </row>
    <row r="8" spans="1:10" ht="27" customHeight="1">
      <c r="A8" s="21"/>
      <c r="B8" s="19"/>
      <c r="C8" s="19"/>
      <c r="D8" s="19"/>
      <c r="E8" s="23" t="s">
        <v>222</v>
      </c>
      <c r="F8" s="151" t="s">
        <v>315</v>
      </c>
      <c r="G8" s="22"/>
      <c r="H8" s="22"/>
      <c r="I8" s="22"/>
      <c r="J8" s="30"/>
    </row>
    <row r="9" spans="1:10" ht="27" customHeight="1"/>
    <row r="10" spans="1:10" ht="27" customHeight="1"/>
    <row r="11" spans="1:10" ht="27" customHeight="1"/>
    <row r="12" spans="1:10" ht="27" customHeight="1"/>
    <row r="13" spans="1:10" ht="27" customHeight="1"/>
    <row r="14" spans="1:10" ht="27" customHeight="1"/>
    <row r="15" spans="1:10" ht="27" customHeight="1"/>
    <row r="16" spans="1:10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scale="93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>
      <selection activeCell="F16" sqref="F16:I16"/>
    </sheetView>
  </sheetViews>
  <sheetFormatPr defaultColWidth="9" defaultRowHeight="13.5"/>
  <cols>
    <col min="1" max="8" width="10.5" style="2" customWidth="1"/>
    <col min="9" max="9" width="14.625" style="2" customWidth="1"/>
    <col min="11" max="16384" width="9" style="2"/>
  </cols>
  <sheetData>
    <row r="1" spans="1:9" ht="24.95" customHeight="1">
      <c r="A1" s="1"/>
      <c r="I1" s="10" t="s">
        <v>238</v>
      </c>
    </row>
    <row r="2" spans="1:9" ht="45" customHeight="1">
      <c r="A2" s="117" t="s">
        <v>239</v>
      </c>
      <c r="B2" s="117"/>
      <c r="C2" s="117"/>
      <c r="D2" s="118"/>
      <c r="E2" s="118"/>
      <c r="F2" s="118"/>
      <c r="G2" s="118"/>
      <c r="H2" s="118"/>
      <c r="I2" s="118"/>
    </row>
    <row r="3" spans="1:9" ht="17.100000000000001" customHeight="1">
      <c r="A3" s="119"/>
      <c r="B3" s="119"/>
      <c r="C3" s="119"/>
      <c r="D3" s="120"/>
      <c r="E3" s="4"/>
      <c r="F3" s="4"/>
      <c r="G3" s="4"/>
      <c r="H3" s="4"/>
      <c r="I3" s="11" t="s">
        <v>6</v>
      </c>
    </row>
    <row r="4" spans="1:9" ht="33" customHeight="1">
      <c r="A4" s="121" t="s">
        <v>240</v>
      </c>
      <c r="B4" s="121"/>
      <c r="C4" s="121"/>
      <c r="D4" s="121"/>
      <c r="E4" s="121"/>
      <c r="F4" s="121"/>
      <c r="G4" s="121"/>
      <c r="H4" s="121"/>
      <c r="I4" s="121"/>
    </row>
    <row r="5" spans="1:9" ht="27" customHeight="1">
      <c r="A5" s="5" t="s">
        <v>215</v>
      </c>
      <c r="B5" s="122" t="s">
        <v>241</v>
      </c>
      <c r="C5" s="122"/>
      <c r="D5" s="122"/>
      <c r="E5" s="122"/>
      <c r="F5" s="122"/>
      <c r="G5" s="122"/>
      <c r="H5" s="122"/>
      <c r="I5" s="122"/>
    </row>
    <row r="6" spans="1:9" ht="27" customHeight="1">
      <c r="A6" s="6" t="s">
        <v>242</v>
      </c>
      <c r="B6" s="122" t="s">
        <v>0</v>
      </c>
      <c r="C6" s="122"/>
      <c r="D6" s="122"/>
      <c r="E6" s="122"/>
      <c r="F6" s="122"/>
      <c r="G6" s="122"/>
      <c r="H6" s="122"/>
      <c r="I6" s="122"/>
    </row>
    <row r="7" spans="1:9" ht="27" customHeight="1">
      <c r="A7" s="134" t="s">
        <v>243</v>
      </c>
      <c r="B7" s="123" t="s">
        <v>244</v>
      </c>
      <c r="C7" s="123"/>
      <c r="D7" s="123"/>
      <c r="E7" s="124">
        <v>12378.8</v>
      </c>
      <c r="F7" s="124"/>
      <c r="G7" s="124"/>
      <c r="H7" s="124"/>
      <c r="I7" s="124"/>
    </row>
    <row r="8" spans="1:9" ht="27" customHeight="1">
      <c r="A8" s="126"/>
      <c r="B8" s="123" t="s">
        <v>245</v>
      </c>
      <c r="C8" s="123"/>
      <c r="D8" s="123"/>
      <c r="E8" s="124">
        <v>12378.8</v>
      </c>
      <c r="F8" s="124"/>
      <c r="G8" s="124"/>
      <c r="H8" s="124"/>
      <c r="I8" s="124"/>
    </row>
    <row r="9" spans="1:9" ht="27" customHeight="1">
      <c r="A9" s="126"/>
      <c r="B9" s="123" t="s">
        <v>246</v>
      </c>
      <c r="C9" s="123"/>
      <c r="D9" s="123"/>
      <c r="E9" s="125"/>
      <c r="F9" s="125"/>
      <c r="G9" s="125"/>
      <c r="H9" s="125"/>
      <c r="I9" s="125"/>
    </row>
    <row r="10" spans="1:9" ht="27" customHeight="1">
      <c r="A10" s="135" t="s">
        <v>247</v>
      </c>
      <c r="B10" s="139" t="s">
        <v>248</v>
      </c>
      <c r="C10" s="139"/>
      <c r="D10" s="139"/>
      <c r="E10" s="139"/>
      <c r="F10" s="139"/>
      <c r="G10" s="139"/>
      <c r="H10" s="139"/>
      <c r="I10" s="139"/>
    </row>
    <row r="11" spans="1:9" ht="45.95" customHeight="1">
      <c r="A11" s="136"/>
      <c r="B11" s="139"/>
      <c r="C11" s="139"/>
      <c r="D11" s="139"/>
      <c r="E11" s="139"/>
      <c r="F11" s="139"/>
      <c r="G11" s="139"/>
      <c r="H11" s="139"/>
      <c r="I11" s="139"/>
    </row>
    <row r="12" spans="1:9" ht="27" customHeight="1">
      <c r="A12" s="126" t="s">
        <v>249</v>
      </c>
      <c r="B12" s="5" t="s">
        <v>250</v>
      </c>
      <c r="C12" s="5" t="s">
        <v>251</v>
      </c>
      <c r="D12" s="123" t="s">
        <v>252</v>
      </c>
      <c r="E12" s="123"/>
      <c r="F12" s="123" t="s">
        <v>253</v>
      </c>
      <c r="G12" s="123"/>
      <c r="H12" s="123"/>
      <c r="I12" s="123"/>
    </row>
    <row r="13" spans="1:9" ht="27" customHeight="1">
      <c r="A13" s="126"/>
      <c r="B13" s="126" t="s">
        <v>254</v>
      </c>
      <c r="C13" s="126" t="s">
        <v>255</v>
      </c>
      <c r="D13" s="126" t="s">
        <v>256</v>
      </c>
      <c r="E13" s="126"/>
      <c r="F13" s="126" t="s">
        <v>257</v>
      </c>
      <c r="G13" s="126"/>
      <c r="H13" s="126"/>
      <c r="I13" s="126"/>
    </row>
    <row r="14" spans="1:9" ht="27" customHeight="1">
      <c r="A14" s="126"/>
      <c r="B14" s="126"/>
      <c r="C14" s="126"/>
      <c r="D14" s="127" t="s">
        <v>258</v>
      </c>
      <c r="E14" s="128"/>
      <c r="F14" s="128" t="s">
        <v>259</v>
      </c>
      <c r="G14" s="128"/>
      <c r="H14" s="128"/>
      <c r="I14" s="128"/>
    </row>
    <row r="15" spans="1:9" ht="27" customHeight="1">
      <c r="A15" s="126"/>
      <c r="B15" s="126"/>
      <c r="C15" s="7" t="s">
        <v>260</v>
      </c>
      <c r="D15" s="129" t="s">
        <v>261</v>
      </c>
      <c r="E15" s="129"/>
      <c r="F15" s="129" t="s">
        <v>262</v>
      </c>
      <c r="G15" s="129"/>
      <c r="H15" s="129"/>
      <c r="I15" s="129"/>
    </row>
    <row r="16" spans="1:9" ht="27" customHeight="1">
      <c r="A16" s="126"/>
      <c r="B16" s="126"/>
      <c r="C16" s="126" t="s">
        <v>263</v>
      </c>
      <c r="D16" s="129" t="s">
        <v>264</v>
      </c>
      <c r="E16" s="129"/>
      <c r="F16" s="129" t="s">
        <v>265</v>
      </c>
      <c r="G16" s="129"/>
      <c r="H16" s="129"/>
      <c r="I16" s="129"/>
    </row>
    <row r="17" spans="1:9" ht="27" customHeight="1">
      <c r="A17" s="126"/>
      <c r="B17" s="126"/>
      <c r="C17" s="126"/>
      <c r="D17" s="129" t="s">
        <v>266</v>
      </c>
      <c r="E17" s="129"/>
      <c r="F17" s="129" t="s">
        <v>267</v>
      </c>
      <c r="G17" s="129"/>
      <c r="H17" s="129"/>
      <c r="I17" s="129"/>
    </row>
    <row r="18" spans="1:9" ht="27" customHeight="1">
      <c r="A18" s="126"/>
      <c r="B18" s="126"/>
      <c r="C18" s="7" t="s">
        <v>268</v>
      </c>
      <c r="D18" s="129" t="s">
        <v>269</v>
      </c>
      <c r="E18" s="129"/>
      <c r="F18" s="130" t="s">
        <v>270</v>
      </c>
      <c r="G18" s="130"/>
      <c r="H18" s="130"/>
      <c r="I18" s="130"/>
    </row>
    <row r="19" spans="1:9" ht="27" customHeight="1">
      <c r="A19" s="126"/>
      <c r="B19" s="137" t="s">
        <v>271</v>
      </c>
      <c r="C19" s="8" t="s">
        <v>272</v>
      </c>
      <c r="D19" s="129" t="s">
        <v>273</v>
      </c>
      <c r="E19" s="129"/>
      <c r="F19" s="129" t="s">
        <v>274</v>
      </c>
      <c r="G19" s="129"/>
      <c r="H19" s="129"/>
      <c r="I19" s="129"/>
    </row>
    <row r="20" spans="1:9" ht="27" customHeight="1">
      <c r="A20" s="126"/>
      <c r="B20" s="138"/>
      <c r="C20" s="8" t="s">
        <v>275</v>
      </c>
      <c r="D20" s="131" t="s">
        <v>276</v>
      </c>
      <c r="E20" s="128"/>
      <c r="F20" s="131" t="s">
        <v>277</v>
      </c>
      <c r="G20" s="128"/>
      <c r="H20" s="128"/>
      <c r="I20" s="128"/>
    </row>
    <row r="21" spans="1:9" ht="27" customHeight="1">
      <c r="A21" s="126"/>
      <c r="B21" s="138"/>
      <c r="C21" s="8" t="s">
        <v>278</v>
      </c>
      <c r="D21" s="132" t="s">
        <v>279</v>
      </c>
      <c r="E21" s="133"/>
      <c r="F21" s="130" t="s">
        <v>274</v>
      </c>
      <c r="G21" s="130"/>
      <c r="H21" s="130"/>
      <c r="I21" s="130"/>
    </row>
    <row r="22" spans="1:9" ht="27" customHeight="1">
      <c r="A22" s="126"/>
      <c r="B22" s="138"/>
      <c r="C22" s="8" t="s">
        <v>280</v>
      </c>
      <c r="D22" s="132" t="s">
        <v>281</v>
      </c>
      <c r="E22" s="133"/>
      <c r="F22" s="130" t="s">
        <v>282</v>
      </c>
      <c r="G22" s="130"/>
      <c r="H22" s="130"/>
      <c r="I22" s="130"/>
    </row>
    <row r="23" spans="1:9" ht="24">
      <c r="A23" s="126"/>
      <c r="B23" s="7" t="s">
        <v>283</v>
      </c>
      <c r="C23" s="9" t="s">
        <v>284</v>
      </c>
      <c r="D23" s="129" t="s">
        <v>285</v>
      </c>
      <c r="E23" s="129"/>
      <c r="F23" s="129" t="s">
        <v>286</v>
      </c>
      <c r="G23" s="129"/>
      <c r="H23" s="129"/>
      <c r="I23" s="129"/>
    </row>
  </sheetData>
  <mergeCells count="43">
    <mergeCell ref="C13:C14"/>
    <mergeCell ref="C16:C17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scale="9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7" sqref="E7:I7"/>
    </sheetView>
  </sheetViews>
  <sheetFormatPr defaultColWidth="9" defaultRowHeight="13.5"/>
  <cols>
    <col min="3" max="3" width="12.5" customWidth="1"/>
    <col min="9" max="9" width="12" customWidth="1"/>
  </cols>
  <sheetData>
    <row r="1" spans="1:9" ht="15.75">
      <c r="A1" s="1"/>
      <c r="B1" s="2"/>
      <c r="C1" s="2"/>
      <c r="D1" s="2"/>
      <c r="E1" s="2"/>
      <c r="F1" s="2"/>
      <c r="G1" s="2"/>
      <c r="H1" s="2"/>
      <c r="I1" s="10" t="s">
        <v>287</v>
      </c>
    </row>
    <row r="2" spans="1:9" ht="25.5">
      <c r="A2" s="117" t="s">
        <v>239</v>
      </c>
      <c r="B2" s="117"/>
      <c r="C2" s="117"/>
      <c r="D2" s="118"/>
      <c r="E2" s="118"/>
      <c r="F2" s="118"/>
      <c r="G2" s="118"/>
      <c r="H2" s="118"/>
      <c r="I2" s="118"/>
    </row>
    <row r="3" spans="1:9">
      <c r="A3" s="119"/>
      <c r="B3" s="119"/>
      <c r="C3" s="119"/>
      <c r="D3" s="120"/>
      <c r="E3" s="4"/>
      <c r="F3" s="4"/>
      <c r="G3" s="4"/>
      <c r="H3" s="4"/>
      <c r="I3" s="11" t="s">
        <v>6</v>
      </c>
    </row>
    <row r="4" spans="1:9" ht="27" customHeight="1">
      <c r="A4" s="121" t="s">
        <v>240</v>
      </c>
      <c r="B4" s="121"/>
      <c r="C4" s="121"/>
      <c r="D4" s="121"/>
      <c r="E4" s="121"/>
      <c r="F4" s="121"/>
      <c r="G4" s="121"/>
      <c r="H4" s="121"/>
      <c r="I4" s="121"/>
    </row>
    <row r="5" spans="1:9" ht="26.1" customHeight="1">
      <c r="A5" s="5" t="s">
        <v>215</v>
      </c>
      <c r="B5" s="122" t="s">
        <v>288</v>
      </c>
      <c r="C5" s="122"/>
      <c r="D5" s="122"/>
      <c r="E5" s="122"/>
      <c r="F5" s="122"/>
      <c r="G5" s="122"/>
      <c r="H5" s="122"/>
      <c r="I5" s="122"/>
    </row>
    <row r="6" spans="1:9" ht="24.95" customHeight="1">
      <c r="A6" s="6" t="s">
        <v>242</v>
      </c>
      <c r="B6" s="122" t="s">
        <v>0</v>
      </c>
      <c r="C6" s="122"/>
      <c r="D6" s="122"/>
      <c r="E6" s="122"/>
      <c r="F6" s="122"/>
      <c r="G6" s="122"/>
      <c r="H6" s="122"/>
      <c r="I6" s="122"/>
    </row>
    <row r="7" spans="1:9" ht="30" customHeight="1">
      <c r="A7" s="134" t="s">
        <v>243</v>
      </c>
      <c r="B7" s="123" t="s">
        <v>244</v>
      </c>
      <c r="C7" s="123"/>
      <c r="D7" s="123"/>
      <c r="E7" s="125">
        <v>76000</v>
      </c>
      <c r="F7" s="125"/>
      <c r="G7" s="125"/>
      <c r="H7" s="125"/>
      <c r="I7" s="125"/>
    </row>
    <row r="8" spans="1:9" ht="27" customHeight="1">
      <c r="A8" s="126"/>
      <c r="B8" s="123" t="s">
        <v>245</v>
      </c>
      <c r="C8" s="123"/>
      <c r="D8" s="123"/>
      <c r="E8" s="125">
        <v>76000</v>
      </c>
      <c r="F8" s="125"/>
      <c r="G8" s="125"/>
      <c r="H8" s="125"/>
      <c r="I8" s="125"/>
    </row>
    <row r="9" spans="1:9" ht="38.1" customHeight="1">
      <c r="A9" s="126"/>
      <c r="B9" s="123" t="s">
        <v>246</v>
      </c>
      <c r="C9" s="123"/>
      <c r="D9" s="123"/>
      <c r="E9" s="125"/>
      <c r="F9" s="125"/>
      <c r="G9" s="125"/>
      <c r="H9" s="125"/>
      <c r="I9" s="125"/>
    </row>
    <row r="10" spans="1:9" ht="23.1" customHeight="1">
      <c r="A10" s="135" t="s">
        <v>247</v>
      </c>
      <c r="B10" s="139" t="s">
        <v>289</v>
      </c>
      <c r="C10" s="139"/>
      <c r="D10" s="139"/>
      <c r="E10" s="139"/>
      <c r="F10" s="139"/>
      <c r="G10" s="139"/>
      <c r="H10" s="139"/>
      <c r="I10" s="139"/>
    </row>
    <row r="11" spans="1:9" ht="27.95" customHeight="1">
      <c r="A11" s="136"/>
      <c r="B11" s="139"/>
      <c r="C11" s="139"/>
      <c r="D11" s="139"/>
      <c r="E11" s="139"/>
      <c r="F11" s="139"/>
      <c r="G11" s="139"/>
      <c r="H11" s="139"/>
      <c r="I11" s="139"/>
    </row>
    <row r="12" spans="1:9" ht="38.1" customHeight="1">
      <c r="A12" s="126" t="s">
        <v>249</v>
      </c>
      <c r="B12" s="5" t="s">
        <v>250</v>
      </c>
      <c r="C12" s="5" t="s">
        <v>251</v>
      </c>
      <c r="D12" s="123" t="s">
        <v>252</v>
      </c>
      <c r="E12" s="123"/>
      <c r="F12" s="123" t="s">
        <v>253</v>
      </c>
      <c r="G12" s="123"/>
      <c r="H12" s="123"/>
      <c r="I12" s="123"/>
    </row>
    <row r="13" spans="1:9" ht="32.1" customHeight="1">
      <c r="A13" s="126"/>
      <c r="B13" s="126" t="s">
        <v>254</v>
      </c>
      <c r="C13" s="126" t="s">
        <v>255</v>
      </c>
      <c r="D13" s="126" t="s">
        <v>256</v>
      </c>
      <c r="E13" s="126"/>
      <c r="F13" s="126" t="s">
        <v>290</v>
      </c>
      <c r="G13" s="126"/>
      <c r="H13" s="126"/>
      <c r="I13" s="126"/>
    </row>
    <row r="14" spans="1:9" ht="36" customHeight="1">
      <c r="A14" s="126"/>
      <c r="B14" s="126"/>
      <c r="C14" s="126"/>
      <c r="D14" s="126" t="s">
        <v>291</v>
      </c>
      <c r="E14" s="126"/>
      <c r="F14" s="126" t="s">
        <v>292</v>
      </c>
      <c r="G14" s="126"/>
      <c r="H14" s="126"/>
      <c r="I14" s="126"/>
    </row>
    <row r="15" spans="1:9" ht="33.950000000000003" customHeight="1">
      <c r="A15" s="126"/>
      <c r="B15" s="126"/>
      <c r="C15" s="7" t="s">
        <v>260</v>
      </c>
      <c r="D15" s="129" t="s">
        <v>261</v>
      </c>
      <c r="E15" s="129"/>
      <c r="F15" s="129" t="s">
        <v>262</v>
      </c>
      <c r="G15" s="129"/>
      <c r="H15" s="129"/>
      <c r="I15" s="129"/>
    </row>
    <row r="16" spans="1:9" ht="33.950000000000003" customHeight="1">
      <c r="A16" s="126"/>
      <c r="B16" s="126"/>
      <c r="C16" s="126" t="s">
        <v>263</v>
      </c>
      <c r="D16" s="129" t="s">
        <v>293</v>
      </c>
      <c r="E16" s="129"/>
      <c r="F16" s="129" t="s">
        <v>265</v>
      </c>
      <c r="G16" s="129"/>
      <c r="H16" s="129"/>
      <c r="I16" s="129"/>
    </row>
    <row r="17" spans="1:9" ht="30" customHeight="1">
      <c r="A17" s="126"/>
      <c r="B17" s="126"/>
      <c r="C17" s="126"/>
      <c r="D17" s="129" t="s">
        <v>266</v>
      </c>
      <c r="E17" s="129"/>
      <c r="F17" s="129" t="s">
        <v>267</v>
      </c>
      <c r="G17" s="129"/>
      <c r="H17" s="129"/>
      <c r="I17" s="129"/>
    </row>
    <row r="18" spans="1:9" ht="32.1" customHeight="1">
      <c r="A18" s="126"/>
      <c r="B18" s="126"/>
      <c r="C18" s="126" t="s">
        <v>268</v>
      </c>
      <c r="D18" s="129" t="s">
        <v>294</v>
      </c>
      <c r="E18" s="129"/>
      <c r="F18" s="129" t="s">
        <v>295</v>
      </c>
      <c r="G18" s="129"/>
      <c r="H18" s="129"/>
      <c r="I18" s="129"/>
    </row>
    <row r="19" spans="1:9" ht="30.95" customHeight="1">
      <c r="A19" s="126"/>
      <c r="B19" s="126"/>
      <c r="C19" s="126"/>
      <c r="D19" s="129" t="s">
        <v>296</v>
      </c>
      <c r="E19" s="129"/>
      <c r="F19" s="130" t="s">
        <v>297</v>
      </c>
      <c r="G19" s="130"/>
      <c r="H19" s="130"/>
      <c r="I19" s="130"/>
    </row>
    <row r="20" spans="1:9" ht="32.1" customHeight="1">
      <c r="A20" s="126"/>
      <c r="B20" s="137" t="s">
        <v>271</v>
      </c>
      <c r="C20" s="8" t="s">
        <v>272</v>
      </c>
      <c r="D20" s="129" t="s">
        <v>298</v>
      </c>
      <c r="E20" s="129"/>
      <c r="F20" s="129" t="s">
        <v>274</v>
      </c>
      <c r="G20" s="129"/>
      <c r="H20" s="129"/>
      <c r="I20" s="129"/>
    </row>
    <row r="21" spans="1:9" ht="30.95" customHeight="1">
      <c r="A21" s="126"/>
      <c r="B21" s="138"/>
      <c r="C21" s="8" t="s">
        <v>275</v>
      </c>
      <c r="D21" s="131" t="s">
        <v>299</v>
      </c>
      <c r="E21" s="128"/>
      <c r="F21" s="131" t="s">
        <v>300</v>
      </c>
      <c r="G21" s="128"/>
      <c r="H21" s="128"/>
      <c r="I21" s="128"/>
    </row>
    <row r="22" spans="1:9" ht="32.1" customHeight="1">
      <c r="A22" s="126"/>
      <c r="B22" s="138"/>
      <c r="C22" s="8" t="s">
        <v>278</v>
      </c>
      <c r="D22" s="132" t="s">
        <v>279</v>
      </c>
      <c r="E22" s="133"/>
      <c r="F22" s="130" t="s">
        <v>274</v>
      </c>
      <c r="G22" s="130"/>
      <c r="H22" s="130"/>
      <c r="I22" s="130"/>
    </row>
    <row r="23" spans="1:9" ht="36" customHeight="1">
      <c r="A23" s="126"/>
      <c r="B23" s="138"/>
      <c r="C23" s="8" t="s">
        <v>280</v>
      </c>
      <c r="D23" s="132" t="s">
        <v>281</v>
      </c>
      <c r="E23" s="133"/>
      <c r="F23" s="130" t="s">
        <v>282</v>
      </c>
      <c r="G23" s="130"/>
      <c r="H23" s="130"/>
      <c r="I23" s="130"/>
    </row>
    <row r="24" spans="1:9" ht="24">
      <c r="A24" s="126"/>
      <c r="B24" s="7" t="s">
        <v>283</v>
      </c>
      <c r="C24" s="9" t="s">
        <v>284</v>
      </c>
      <c r="D24" s="129" t="s">
        <v>301</v>
      </c>
      <c r="E24" s="129"/>
      <c r="F24" s="129" t="s">
        <v>302</v>
      </c>
      <c r="G24" s="129"/>
      <c r="H24" s="129"/>
      <c r="I24" s="129"/>
    </row>
  </sheetData>
  <mergeCells count="46">
    <mergeCell ref="D24:E24"/>
    <mergeCell ref="F24:I24"/>
    <mergeCell ref="A7:A9"/>
    <mergeCell ref="A10:A11"/>
    <mergeCell ref="A12:A24"/>
    <mergeCell ref="B13:B19"/>
    <mergeCell ref="B20:B23"/>
    <mergeCell ref="C13:C14"/>
    <mergeCell ref="C16:C17"/>
    <mergeCell ref="C18:C19"/>
    <mergeCell ref="B10:I11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27" type="noConversion"/>
  <pageMargins left="0.75" right="0.75" top="1" bottom="1" header="0.51180555555555596" footer="0.51180555555555596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pane ySplit="5" topLeftCell="A36" activePane="bottomLeft" state="frozen"/>
      <selection pane="bottomLeft" activeCell="B66" sqref="B66"/>
    </sheetView>
  </sheetViews>
  <sheetFormatPr defaultColWidth="10" defaultRowHeight="13.5"/>
  <cols>
    <col min="1" max="1" width="1.5" style="12" customWidth="1"/>
    <col min="2" max="2" width="40.625" style="12" customWidth="1"/>
    <col min="3" max="3" width="15.625" style="12" customWidth="1"/>
    <col min="4" max="4" width="40.625" style="12" customWidth="1"/>
    <col min="5" max="5" width="15.625" style="12" customWidth="1"/>
    <col min="6" max="6" width="1.5" style="12" customWidth="1"/>
    <col min="7" max="11" width="9.75" style="12" customWidth="1"/>
    <col min="12" max="16384" width="10" style="12"/>
  </cols>
  <sheetData>
    <row r="1" spans="1:6" s="82" customFormat="1" ht="24.95" customHeight="1">
      <c r="A1" s="1"/>
      <c r="B1" s="1"/>
      <c r="C1" s="83"/>
      <c r="D1" s="1"/>
      <c r="E1" s="84" t="s">
        <v>2</v>
      </c>
      <c r="F1" s="85" t="s">
        <v>3</v>
      </c>
    </row>
    <row r="2" spans="1:6" ht="22.9" customHeight="1">
      <c r="A2" s="69"/>
      <c r="B2" s="96" t="s">
        <v>4</v>
      </c>
      <c r="C2" s="96"/>
      <c r="D2" s="96"/>
      <c r="E2" s="96"/>
      <c r="F2" s="75"/>
    </row>
    <row r="3" spans="1:6" ht="19.5" customHeight="1">
      <c r="A3" s="71"/>
      <c r="B3" s="141" t="s">
        <v>304</v>
      </c>
      <c r="C3" s="63"/>
      <c r="D3" s="63"/>
      <c r="E3" s="72" t="s">
        <v>6</v>
      </c>
      <c r="F3" s="76"/>
    </row>
    <row r="4" spans="1:6" ht="26.1" customHeight="1">
      <c r="A4" s="73"/>
      <c r="B4" s="97" t="s">
        <v>7</v>
      </c>
      <c r="C4" s="97"/>
      <c r="D4" s="97" t="s">
        <v>8</v>
      </c>
      <c r="E4" s="97"/>
      <c r="F4" s="54"/>
    </row>
    <row r="5" spans="1:6" ht="26.1" customHeight="1">
      <c r="A5" s="73"/>
      <c r="B5" s="19" t="s">
        <v>9</v>
      </c>
      <c r="C5" s="19" t="s">
        <v>10</v>
      </c>
      <c r="D5" s="19" t="s">
        <v>9</v>
      </c>
      <c r="E5" s="19" t="s">
        <v>10</v>
      </c>
      <c r="F5" s="54"/>
    </row>
    <row r="6" spans="1:6" ht="26.1" customHeight="1">
      <c r="A6" s="98"/>
      <c r="B6" s="23" t="s">
        <v>11</v>
      </c>
      <c r="C6" s="61">
        <v>21725755.890000001</v>
      </c>
      <c r="D6" s="23" t="s">
        <v>12</v>
      </c>
      <c r="E6" s="61">
        <v>34000</v>
      </c>
      <c r="F6" s="29"/>
    </row>
    <row r="7" spans="1:6" ht="26.1" customHeight="1">
      <c r="A7" s="98"/>
      <c r="B7" s="23" t="s">
        <v>13</v>
      </c>
      <c r="C7" s="61"/>
      <c r="D7" s="23" t="s">
        <v>14</v>
      </c>
      <c r="E7" s="61"/>
      <c r="F7" s="29"/>
    </row>
    <row r="8" spans="1:6" ht="26.1" customHeight="1">
      <c r="A8" s="98"/>
      <c r="B8" s="23" t="s">
        <v>15</v>
      </c>
      <c r="C8" s="61"/>
      <c r="D8" s="23" t="s">
        <v>16</v>
      </c>
      <c r="E8" s="61"/>
      <c r="F8" s="29"/>
    </row>
    <row r="9" spans="1:6" ht="26.1" customHeight="1">
      <c r="A9" s="98"/>
      <c r="B9" s="23" t="s">
        <v>17</v>
      </c>
      <c r="C9" s="61"/>
      <c r="D9" s="23" t="s">
        <v>18</v>
      </c>
      <c r="E9" s="61"/>
      <c r="F9" s="29"/>
    </row>
    <row r="10" spans="1:6" ht="26.1" customHeight="1">
      <c r="A10" s="98"/>
      <c r="B10" s="23" t="s">
        <v>19</v>
      </c>
      <c r="C10" s="61"/>
      <c r="D10" s="23" t="s">
        <v>20</v>
      </c>
      <c r="E10" s="61"/>
      <c r="F10" s="29"/>
    </row>
    <row r="11" spans="1:6" ht="26.1" customHeight="1">
      <c r="A11" s="98"/>
      <c r="B11" s="23" t="s">
        <v>21</v>
      </c>
      <c r="C11" s="61"/>
      <c r="D11" s="23" t="s">
        <v>22</v>
      </c>
      <c r="E11" s="61"/>
      <c r="F11" s="29"/>
    </row>
    <row r="12" spans="1:6" ht="26.1" customHeight="1">
      <c r="A12" s="98"/>
      <c r="B12" s="23" t="s">
        <v>23</v>
      </c>
      <c r="C12" s="61"/>
      <c r="D12" s="23" t="s">
        <v>24</v>
      </c>
      <c r="E12" s="61"/>
      <c r="F12" s="29"/>
    </row>
    <row r="13" spans="1:6" ht="26.1" customHeight="1">
      <c r="A13" s="98"/>
      <c r="B13" s="23" t="s">
        <v>23</v>
      </c>
      <c r="C13" s="61"/>
      <c r="D13" s="23" t="s">
        <v>25</v>
      </c>
      <c r="E13" s="61">
        <v>5887657.9199999999</v>
      </c>
      <c r="F13" s="29"/>
    </row>
    <row r="14" spans="1:6" ht="26.1" customHeight="1">
      <c r="A14" s="98"/>
      <c r="B14" s="23" t="s">
        <v>23</v>
      </c>
      <c r="C14" s="61"/>
      <c r="D14" s="23" t="s">
        <v>26</v>
      </c>
      <c r="E14" s="61"/>
      <c r="F14" s="29"/>
    </row>
    <row r="15" spans="1:6" ht="26.1" customHeight="1">
      <c r="A15" s="98"/>
      <c r="B15" s="23" t="s">
        <v>23</v>
      </c>
      <c r="C15" s="61"/>
      <c r="D15" s="23" t="s">
        <v>27</v>
      </c>
      <c r="E15" s="61">
        <v>1202296.3899999999</v>
      </c>
      <c r="F15" s="29"/>
    </row>
    <row r="16" spans="1:6" ht="26.1" customHeight="1">
      <c r="A16" s="98"/>
      <c r="B16" s="23" t="s">
        <v>23</v>
      </c>
      <c r="C16" s="61"/>
      <c r="D16" s="23" t="s">
        <v>28</v>
      </c>
      <c r="E16" s="61"/>
      <c r="F16" s="29"/>
    </row>
    <row r="17" spans="1:6" ht="26.1" customHeight="1">
      <c r="A17" s="98"/>
      <c r="B17" s="23" t="s">
        <v>23</v>
      </c>
      <c r="C17" s="61"/>
      <c r="D17" s="23" t="s">
        <v>29</v>
      </c>
      <c r="E17" s="61"/>
      <c r="F17" s="29"/>
    </row>
    <row r="18" spans="1:6" ht="26.1" customHeight="1">
      <c r="A18" s="98"/>
      <c r="B18" s="23" t="s">
        <v>23</v>
      </c>
      <c r="C18" s="61"/>
      <c r="D18" s="23" t="s">
        <v>30</v>
      </c>
      <c r="E18" s="61"/>
      <c r="F18" s="29"/>
    </row>
    <row r="19" spans="1:6" ht="26.1" customHeight="1">
      <c r="A19" s="98"/>
      <c r="B19" s="23" t="s">
        <v>23</v>
      </c>
      <c r="C19" s="61"/>
      <c r="D19" s="23" t="s">
        <v>31</v>
      </c>
      <c r="E19" s="61"/>
      <c r="F19" s="29"/>
    </row>
    <row r="20" spans="1:6" ht="26.1" customHeight="1">
      <c r="A20" s="98"/>
      <c r="B20" s="23" t="s">
        <v>23</v>
      </c>
      <c r="C20" s="61"/>
      <c r="D20" s="23" t="s">
        <v>32</v>
      </c>
      <c r="E20" s="61">
        <v>13321618.710000001</v>
      </c>
      <c r="F20" s="29"/>
    </row>
    <row r="21" spans="1:6" ht="26.1" customHeight="1">
      <c r="A21" s="98"/>
      <c r="B21" s="23" t="s">
        <v>23</v>
      </c>
      <c r="C21" s="61"/>
      <c r="D21" s="23" t="s">
        <v>33</v>
      </c>
      <c r="E21" s="61"/>
      <c r="F21" s="29"/>
    </row>
    <row r="22" spans="1:6" ht="26.1" customHeight="1">
      <c r="A22" s="98"/>
      <c r="B22" s="23" t="s">
        <v>23</v>
      </c>
      <c r="C22" s="61"/>
      <c r="D22" s="23" t="s">
        <v>34</v>
      </c>
      <c r="E22" s="61"/>
      <c r="F22" s="29"/>
    </row>
    <row r="23" spans="1:6" ht="26.1" customHeight="1">
      <c r="A23" s="98"/>
      <c r="B23" s="23" t="s">
        <v>23</v>
      </c>
      <c r="C23" s="61"/>
      <c r="D23" s="23" t="s">
        <v>35</v>
      </c>
      <c r="E23" s="61"/>
      <c r="F23" s="29"/>
    </row>
    <row r="24" spans="1:6" ht="26.1" customHeight="1">
      <c r="A24" s="98"/>
      <c r="B24" s="23" t="s">
        <v>23</v>
      </c>
      <c r="C24" s="61"/>
      <c r="D24" s="23" t="s">
        <v>36</v>
      </c>
      <c r="E24" s="61"/>
      <c r="F24" s="29"/>
    </row>
    <row r="25" spans="1:6" ht="26.1" customHeight="1">
      <c r="A25" s="98"/>
      <c r="B25" s="23" t="s">
        <v>23</v>
      </c>
      <c r="C25" s="61"/>
      <c r="D25" s="23" t="s">
        <v>37</v>
      </c>
      <c r="E25" s="61">
        <v>1280182.8700000001</v>
      </c>
      <c r="F25" s="29"/>
    </row>
    <row r="26" spans="1:6" ht="26.1" customHeight="1">
      <c r="A26" s="98"/>
      <c r="B26" s="23" t="s">
        <v>23</v>
      </c>
      <c r="C26" s="61"/>
      <c r="D26" s="23" t="s">
        <v>38</v>
      </c>
      <c r="E26" s="61"/>
      <c r="F26" s="29"/>
    </row>
    <row r="27" spans="1:6" ht="26.1" customHeight="1">
      <c r="A27" s="98"/>
      <c r="B27" s="23" t="s">
        <v>23</v>
      </c>
      <c r="C27" s="61"/>
      <c r="D27" s="23" t="s">
        <v>39</v>
      </c>
      <c r="E27" s="61"/>
      <c r="F27" s="29"/>
    </row>
    <row r="28" spans="1:6" ht="26.1" customHeight="1">
      <c r="A28" s="98"/>
      <c r="B28" s="23" t="s">
        <v>23</v>
      </c>
      <c r="C28" s="61"/>
      <c r="D28" s="23" t="s">
        <v>40</v>
      </c>
      <c r="E28" s="61"/>
      <c r="F28" s="29"/>
    </row>
    <row r="29" spans="1:6" ht="26.1" customHeight="1">
      <c r="A29" s="98"/>
      <c r="B29" s="23" t="s">
        <v>23</v>
      </c>
      <c r="C29" s="61"/>
      <c r="D29" s="23" t="s">
        <v>41</v>
      </c>
      <c r="E29" s="61"/>
      <c r="F29" s="29"/>
    </row>
    <row r="30" spans="1:6" ht="26.1" customHeight="1">
      <c r="A30" s="98"/>
      <c r="B30" s="23" t="s">
        <v>23</v>
      </c>
      <c r="C30" s="61"/>
      <c r="D30" s="23" t="s">
        <v>42</v>
      </c>
      <c r="E30" s="61"/>
      <c r="F30" s="29"/>
    </row>
    <row r="31" spans="1:6" ht="26.1" customHeight="1">
      <c r="A31" s="98"/>
      <c r="B31" s="23" t="s">
        <v>23</v>
      </c>
      <c r="C31" s="61"/>
      <c r="D31" s="23" t="s">
        <v>43</v>
      </c>
      <c r="E31" s="61"/>
      <c r="F31" s="29"/>
    </row>
    <row r="32" spans="1:6" ht="26.1" customHeight="1">
      <c r="A32" s="98"/>
      <c r="B32" s="23" t="s">
        <v>23</v>
      </c>
      <c r="C32" s="61"/>
      <c r="D32" s="23" t="s">
        <v>44</v>
      </c>
      <c r="E32" s="61"/>
      <c r="F32" s="29"/>
    </row>
    <row r="33" spans="1:6" ht="26.1" customHeight="1">
      <c r="A33" s="98"/>
      <c r="B33" s="23" t="s">
        <v>23</v>
      </c>
      <c r="C33" s="61"/>
      <c r="D33" s="23" t="s">
        <v>45</v>
      </c>
      <c r="E33" s="61"/>
      <c r="F33" s="29"/>
    </row>
    <row r="34" spans="1:6" ht="26.1" customHeight="1">
      <c r="A34" s="98"/>
      <c r="B34" s="23" t="s">
        <v>23</v>
      </c>
      <c r="C34" s="61"/>
      <c r="D34" s="23" t="s">
        <v>46</v>
      </c>
      <c r="E34" s="61"/>
      <c r="F34" s="29"/>
    </row>
    <row r="35" spans="1:6" ht="26.1" customHeight="1">
      <c r="A35" s="98"/>
      <c r="B35" s="23" t="s">
        <v>23</v>
      </c>
      <c r="C35" s="61"/>
      <c r="D35" s="23" t="s">
        <v>47</v>
      </c>
      <c r="E35" s="61"/>
      <c r="F35" s="29"/>
    </row>
    <row r="36" spans="1:6" ht="26.1" customHeight="1">
      <c r="A36" s="21"/>
      <c r="B36" s="19" t="s">
        <v>48</v>
      </c>
      <c r="C36" s="22">
        <f>SUM(C6:C35)</f>
        <v>21725755.890000001</v>
      </c>
      <c r="D36" s="19" t="s">
        <v>49</v>
      </c>
      <c r="E36" s="22">
        <f>SUM(E6:E35)</f>
        <v>21725755.890000001</v>
      </c>
      <c r="F36" s="30"/>
    </row>
    <row r="37" spans="1:6" ht="26.1" customHeight="1">
      <c r="A37" s="18"/>
      <c r="B37" s="23" t="s">
        <v>50</v>
      </c>
      <c r="C37" s="61"/>
      <c r="D37" s="23" t="s">
        <v>51</v>
      </c>
      <c r="E37" s="61"/>
      <c r="F37" s="86"/>
    </row>
    <row r="38" spans="1:6" ht="26.1" customHeight="1">
      <c r="A38" s="87"/>
      <c r="B38" s="23" t="s">
        <v>52</v>
      </c>
      <c r="C38" s="61"/>
      <c r="D38" s="23" t="s">
        <v>53</v>
      </c>
      <c r="E38" s="61"/>
      <c r="F38" s="86"/>
    </row>
    <row r="39" spans="1:6" ht="26.1" customHeight="1">
      <c r="A39" s="87"/>
      <c r="B39" s="88"/>
      <c r="C39" s="88"/>
      <c r="D39" s="23" t="s">
        <v>54</v>
      </c>
      <c r="E39" s="61"/>
      <c r="F39" s="86"/>
    </row>
    <row r="40" spans="1:6" ht="26.1" customHeight="1">
      <c r="A40" s="89"/>
      <c r="B40" s="19" t="s">
        <v>55</v>
      </c>
      <c r="C40" s="22">
        <f>SUM(C36:C39)</f>
        <v>21725755.890000001</v>
      </c>
      <c r="D40" s="19" t="s">
        <v>56</v>
      </c>
      <c r="E40" s="22">
        <f>SUM(E36:E39)</f>
        <v>21725755.890000001</v>
      </c>
      <c r="F40" s="90"/>
    </row>
    <row r="41" spans="1:6" ht="9.75" customHeight="1">
      <c r="A41" s="74"/>
      <c r="B41" s="74"/>
      <c r="C41" s="91"/>
      <c r="D41" s="91"/>
      <c r="E41" s="74"/>
      <c r="F41" s="92"/>
    </row>
  </sheetData>
  <mergeCells count="4">
    <mergeCell ref="B2:E2"/>
    <mergeCell ref="B4:C4"/>
    <mergeCell ref="D4:E4"/>
    <mergeCell ref="A6:A35"/>
  </mergeCells>
  <phoneticPr fontId="27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workbookViewId="0">
      <pane ySplit="6" topLeftCell="A7" activePane="bottomLeft" state="frozen"/>
      <selection pane="bottomLeft" activeCell="F14" sqref="F14"/>
    </sheetView>
  </sheetViews>
  <sheetFormatPr defaultColWidth="10" defaultRowHeight="13.5"/>
  <cols>
    <col min="1" max="1" width="1.5" style="12" customWidth="1"/>
    <col min="2" max="4" width="4.875" style="12" customWidth="1"/>
    <col min="5" max="5" width="11.375" style="12" customWidth="1"/>
    <col min="6" max="6" width="23.625" style="12" customWidth="1"/>
    <col min="7" max="7" width="15.125" style="12" customWidth="1"/>
    <col min="8" max="8" width="5.75" style="12" customWidth="1"/>
    <col min="9" max="9" width="15.125" style="12" customWidth="1"/>
    <col min="10" max="17" width="7.625" style="12" customWidth="1"/>
    <col min="18" max="18" width="1.5" style="12" customWidth="1"/>
    <col min="19" max="19" width="9.75" style="12" customWidth="1"/>
    <col min="20" max="16384" width="10" style="12"/>
  </cols>
  <sheetData>
    <row r="1" spans="1:18" ht="24.95" customHeight="1">
      <c r="A1" s="13"/>
      <c r="B1" s="1"/>
      <c r="C1" s="13"/>
      <c r="D1" s="13"/>
      <c r="E1" s="13"/>
      <c r="F1" s="13"/>
      <c r="H1" s="16"/>
      <c r="I1" s="16"/>
      <c r="J1" s="62"/>
      <c r="K1" s="62"/>
      <c r="L1" s="62"/>
      <c r="M1" s="62"/>
      <c r="N1" s="62"/>
      <c r="O1" s="62"/>
      <c r="P1" s="62"/>
      <c r="Q1" s="25" t="s">
        <v>57</v>
      </c>
      <c r="R1" s="18"/>
    </row>
    <row r="2" spans="1:18" ht="22.9" customHeight="1">
      <c r="A2" s="13"/>
      <c r="B2" s="99" t="s">
        <v>58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1"/>
      <c r="R2" s="18" t="s">
        <v>3</v>
      </c>
    </row>
    <row r="3" spans="1:18" ht="19.5" customHeight="1">
      <c r="A3" s="17"/>
      <c r="B3" s="149" t="s">
        <v>305</v>
      </c>
      <c r="C3" s="150"/>
      <c r="D3" s="17"/>
      <c r="E3" s="17"/>
      <c r="F3" s="17"/>
      <c r="I3" s="58"/>
      <c r="J3" s="17"/>
      <c r="K3" s="58"/>
      <c r="L3" s="58"/>
      <c r="M3" s="58"/>
      <c r="N3" s="58"/>
      <c r="O3" s="58"/>
      <c r="P3" s="58"/>
      <c r="Q3" s="26" t="s">
        <v>6</v>
      </c>
      <c r="R3" s="27"/>
    </row>
    <row r="4" spans="1:18" ht="24.4" customHeight="1">
      <c r="A4" s="20"/>
      <c r="B4" s="103" t="s">
        <v>9</v>
      </c>
      <c r="C4" s="103"/>
      <c r="D4" s="103"/>
      <c r="E4" s="103"/>
      <c r="F4" s="103"/>
      <c r="G4" s="103" t="s">
        <v>59</v>
      </c>
      <c r="H4" s="103" t="s">
        <v>60</v>
      </c>
      <c r="I4" s="103" t="s">
        <v>61</v>
      </c>
      <c r="J4" s="103" t="s">
        <v>62</v>
      </c>
      <c r="K4" s="103" t="s">
        <v>63</v>
      </c>
      <c r="L4" s="103" t="s">
        <v>64</v>
      </c>
      <c r="M4" s="103" t="s">
        <v>65</v>
      </c>
      <c r="N4" s="103" t="s">
        <v>66</v>
      </c>
      <c r="O4" s="103" t="s">
        <v>67</v>
      </c>
      <c r="P4" s="103" t="s">
        <v>68</v>
      </c>
      <c r="Q4" s="103" t="s">
        <v>69</v>
      </c>
      <c r="R4" s="29"/>
    </row>
    <row r="5" spans="1:18" ht="24.4" customHeight="1">
      <c r="A5" s="20"/>
      <c r="B5" s="103" t="s">
        <v>70</v>
      </c>
      <c r="C5" s="103"/>
      <c r="D5" s="103"/>
      <c r="E5" s="103" t="s">
        <v>71</v>
      </c>
      <c r="F5" s="103" t="s">
        <v>72</v>
      </c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29"/>
    </row>
    <row r="6" spans="1:18" ht="24.4" customHeight="1">
      <c r="A6" s="20"/>
      <c r="B6" s="31" t="s">
        <v>73</v>
      </c>
      <c r="C6" s="31" t="s">
        <v>74</v>
      </c>
      <c r="D6" s="31" t="s">
        <v>75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29"/>
    </row>
    <row r="7" spans="1:18" ht="32.1" customHeight="1">
      <c r="A7" s="21"/>
      <c r="B7" s="19"/>
      <c r="C7" s="19"/>
      <c r="D7" s="19"/>
      <c r="E7" s="19"/>
      <c r="F7" s="19" t="s">
        <v>76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30"/>
    </row>
    <row r="8" spans="1:18" ht="27" customHeight="1">
      <c r="A8" s="21"/>
      <c r="B8" s="38"/>
      <c r="C8" s="38"/>
      <c r="D8" s="38"/>
      <c r="E8" s="80" t="s">
        <v>77</v>
      </c>
      <c r="F8" s="50" t="s">
        <v>78</v>
      </c>
      <c r="G8" s="41">
        <v>21725755.890000001</v>
      </c>
      <c r="H8" s="22"/>
      <c r="I8" s="41">
        <v>21725755.890000001</v>
      </c>
      <c r="J8" s="22"/>
      <c r="K8" s="22"/>
      <c r="L8" s="22"/>
      <c r="M8" s="22"/>
      <c r="N8" s="22"/>
      <c r="O8" s="81"/>
      <c r="P8" s="38"/>
      <c r="Q8" s="38"/>
    </row>
    <row r="9" spans="1:18" ht="36.950000000000003" customHeight="1">
      <c r="B9" s="23"/>
      <c r="C9" s="23"/>
      <c r="D9" s="23"/>
      <c r="E9" s="23"/>
      <c r="F9" s="23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</sheetData>
  <mergeCells count="16">
    <mergeCell ref="Q4:Q6"/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scale="91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workbookViewId="0">
      <pane ySplit="6" topLeftCell="A7" activePane="bottomLeft" state="frozen"/>
      <selection pane="bottomLeft" activeCell="F15" sqref="F15"/>
    </sheetView>
  </sheetViews>
  <sheetFormatPr defaultColWidth="10" defaultRowHeight="13.5"/>
  <cols>
    <col min="1" max="1" width="1.5" style="12" customWidth="1"/>
    <col min="2" max="4" width="5.625" style="12" customWidth="1"/>
    <col min="5" max="5" width="13.875" style="12" customWidth="1"/>
    <col min="6" max="6" width="32.875" style="12" customWidth="1"/>
    <col min="7" max="7" width="18.375" style="12" customWidth="1"/>
    <col min="8" max="8" width="16.5" style="12" customWidth="1"/>
    <col min="9" max="9" width="14.125" style="12" customWidth="1"/>
    <col min="10" max="11" width="9" style="57" customWidth="1"/>
    <col min="12" max="12" width="1.5" style="12" customWidth="1"/>
    <col min="13" max="15" width="9.75" style="12" customWidth="1"/>
    <col min="16" max="16384" width="10" style="12"/>
  </cols>
  <sheetData>
    <row r="1" spans="1:12" ht="24.95" customHeight="1">
      <c r="A1" s="13"/>
      <c r="B1" s="1"/>
      <c r="C1" s="13"/>
      <c r="D1" s="13"/>
      <c r="E1" s="13"/>
      <c r="F1" s="62"/>
      <c r="G1" s="16"/>
      <c r="H1" s="16"/>
      <c r="I1" s="16"/>
      <c r="J1" s="16"/>
      <c r="K1" s="25" t="s">
        <v>79</v>
      </c>
      <c r="L1" s="18"/>
    </row>
    <row r="2" spans="1:12" ht="22.9" customHeight="1">
      <c r="A2" s="13"/>
      <c r="B2" s="104" t="s">
        <v>80</v>
      </c>
      <c r="C2" s="104"/>
      <c r="D2" s="104"/>
      <c r="E2" s="104"/>
      <c r="F2" s="104"/>
      <c r="G2" s="104"/>
      <c r="H2" s="104"/>
      <c r="I2" s="104"/>
      <c r="J2" s="105"/>
      <c r="K2" s="105"/>
      <c r="L2" s="18" t="s">
        <v>3</v>
      </c>
    </row>
    <row r="3" spans="1:12" ht="19.5" customHeight="1">
      <c r="A3" s="17"/>
      <c r="B3" s="142" t="s">
        <v>305</v>
      </c>
      <c r="C3" s="102"/>
      <c r="D3" s="102"/>
      <c r="E3" s="102"/>
      <c r="F3" s="102"/>
      <c r="G3" s="17"/>
      <c r="H3" s="17"/>
      <c r="I3" s="58"/>
      <c r="J3" s="58"/>
      <c r="K3" s="3" t="s">
        <v>6</v>
      </c>
      <c r="L3" s="27"/>
    </row>
    <row r="4" spans="1:12" ht="24.4" customHeight="1">
      <c r="A4" s="18"/>
      <c r="B4" s="97" t="s">
        <v>9</v>
      </c>
      <c r="C4" s="97"/>
      <c r="D4" s="97"/>
      <c r="E4" s="97"/>
      <c r="F4" s="97"/>
      <c r="G4" s="97" t="s">
        <v>59</v>
      </c>
      <c r="H4" s="97" t="s">
        <v>81</v>
      </c>
      <c r="I4" s="97" t="s">
        <v>82</v>
      </c>
      <c r="J4" s="103" t="s">
        <v>83</v>
      </c>
      <c r="K4" s="103" t="s">
        <v>84</v>
      </c>
      <c r="L4" s="28"/>
    </row>
    <row r="5" spans="1:12" ht="24.4" customHeight="1">
      <c r="A5" s="20"/>
      <c r="B5" s="97" t="s">
        <v>70</v>
      </c>
      <c r="C5" s="97"/>
      <c r="D5" s="97"/>
      <c r="E5" s="97" t="s">
        <v>71</v>
      </c>
      <c r="F5" s="97" t="s">
        <v>72</v>
      </c>
      <c r="G5" s="97"/>
      <c r="H5" s="97"/>
      <c r="I5" s="97"/>
      <c r="J5" s="103"/>
      <c r="K5" s="103"/>
      <c r="L5" s="28"/>
    </row>
    <row r="6" spans="1:12" ht="24.4" customHeight="1">
      <c r="A6" s="20"/>
      <c r="B6" s="19" t="s">
        <v>73</v>
      </c>
      <c r="C6" s="19" t="s">
        <v>74</v>
      </c>
      <c r="D6" s="19" t="s">
        <v>75</v>
      </c>
      <c r="E6" s="97"/>
      <c r="F6" s="97"/>
      <c r="G6" s="97"/>
      <c r="H6" s="97"/>
      <c r="I6" s="97"/>
      <c r="J6" s="103"/>
      <c r="K6" s="103"/>
      <c r="L6" s="29"/>
    </row>
    <row r="7" spans="1:12" ht="27" customHeight="1">
      <c r="A7" s="21"/>
      <c r="B7" s="19"/>
      <c r="C7" s="19"/>
      <c r="D7" s="19"/>
      <c r="E7" s="19"/>
      <c r="F7" s="19" t="s">
        <v>76</v>
      </c>
      <c r="G7" s="22">
        <f>SUM(G8,G11,G18,G24,G28)</f>
        <v>21725755.890000001</v>
      </c>
      <c r="H7" s="22">
        <f>SUM(H8,H11,H18,H24,H28)</f>
        <v>21637377.09</v>
      </c>
      <c r="I7" s="22">
        <f>SUM(I24)</f>
        <v>88378.8</v>
      </c>
      <c r="J7" s="64"/>
      <c r="K7" s="64"/>
      <c r="L7" s="30"/>
    </row>
    <row r="8" spans="1:12" ht="27" customHeight="1">
      <c r="A8" s="21"/>
      <c r="B8" s="19">
        <v>201</v>
      </c>
      <c r="C8" s="19"/>
      <c r="D8" s="39"/>
      <c r="E8" s="78">
        <v>301001</v>
      </c>
      <c r="F8" s="40" t="s">
        <v>85</v>
      </c>
      <c r="G8" s="41">
        <f t="shared" ref="G8:G30" si="0">SUM(H8:I8)</f>
        <v>34000</v>
      </c>
      <c r="H8" s="41">
        <v>34000</v>
      </c>
      <c r="I8" s="41"/>
      <c r="J8" s="64"/>
      <c r="K8" s="64"/>
      <c r="L8" s="30"/>
    </row>
    <row r="9" spans="1:12" ht="27" customHeight="1">
      <c r="A9" s="21"/>
      <c r="B9" s="19">
        <v>201</v>
      </c>
      <c r="C9" s="39" t="s">
        <v>86</v>
      </c>
      <c r="D9" s="39"/>
      <c r="E9" s="78">
        <v>301001</v>
      </c>
      <c r="F9" s="42" t="s">
        <v>87</v>
      </c>
      <c r="G9" s="41">
        <f t="shared" si="0"/>
        <v>34000</v>
      </c>
      <c r="H9" s="41">
        <v>34000</v>
      </c>
      <c r="I9" s="41"/>
      <c r="J9" s="64"/>
      <c r="K9" s="64"/>
      <c r="L9" s="30"/>
    </row>
    <row r="10" spans="1:12" ht="27" customHeight="1">
      <c r="A10" s="21"/>
      <c r="B10" s="19">
        <v>201</v>
      </c>
      <c r="C10" s="39" t="s">
        <v>86</v>
      </c>
      <c r="D10" s="39" t="s">
        <v>88</v>
      </c>
      <c r="E10" s="78">
        <v>301001</v>
      </c>
      <c r="F10" s="42" t="s">
        <v>89</v>
      </c>
      <c r="G10" s="41">
        <f t="shared" si="0"/>
        <v>34000</v>
      </c>
      <c r="H10" s="41">
        <v>34000</v>
      </c>
      <c r="I10" s="41"/>
      <c r="J10" s="64"/>
      <c r="K10" s="64"/>
      <c r="L10" s="30"/>
    </row>
    <row r="11" spans="1:12" ht="27" customHeight="1">
      <c r="A11" s="21"/>
      <c r="B11" s="39" t="s">
        <v>90</v>
      </c>
      <c r="C11" s="39"/>
      <c r="D11" s="39"/>
      <c r="E11" s="78">
        <v>301001</v>
      </c>
      <c r="F11" s="42" t="s">
        <v>91</v>
      </c>
      <c r="G11" s="41">
        <f t="shared" si="0"/>
        <v>5887657.9199999999</v>
      </c>
      <c r="H11" s="41">
        <v>5887657.9199999999</v>
      </c>
      <c r="I11" s="41"/>
      <c r="J11" s="64"/>
      <c r="K11" s="64"/>
      <c r="L11" s="30"/>
    </row>
    <row r="12" spans="1:12" ht="27" customHeight="1">
      <c r="A12" s="21"/>
      <c r="B12" s="39" t="s">
        <v>90</v>
      </c>
      <c r="C12" s="39" t="s">
        <v>88</v>
      </c>
      <c r="D12" s="39"/>
      <c r="E12" s="78">
        <v>301001</v>
      </c>
      <c r="F12" s="42" t="s">
        <v>92</v>
      </c>
      <c r="G12" s="41">
        <f t="shared" si="0"/>
        <v>5867749.9199999999</v>
      </c>
      <c r="H12" s="41">
        <v>5867749.9199999999</v>
      </c>
      <c r="I12" s="41"/>
      <c r="J12" s="64"/>
      <c r="K12" s="64"/>
      <c r="L12" s="30"/>
    </row>
    <row r="13" spans="1:12" ht="27" customHeight="1">
      <c r="A13" s="21"/>
      <c r="B13" s="39" t="s">
        <v>90</v>
      </c>
      <c r="C13" s="39" t="s">
        <v>88</v>
      </c>
      <c r="D13" s="39" t="s">
        <v>93</v>
      </c>
      <c r="E13" s="78">
        <v>301001</v>
      </c>
      <c r="F13" s="42" t="s">
        <v>94</v>
      </c>
      <c r="G13" s="41">
        <f t="shared" si="0"/>
        <v>4272073.88</v>
      </c>
      <c r="H13" s="41">
        <v>4272073.88</v>
      </c>
      <c r="I13" s="41"/>
      <c r="J13" s="64"/>
      <c r="K13" s="64"/>
      <c r="L13" s="30"/>
    </row>
    <row r="14" spans="1:12" ht="27" customHeight="1">
      <c r="A14" s="21"/>
      <c r="B14" s="39" t="s">
        <v>90</v>
      </c>
      <c r="C14" s="39" t="s">
        <v>88</v>
      </c>
      <c r="D14" s="39" t="s">
        <v>95</v>
      </c>
      <c r="E14" s="78">
        <v>301001</v>
      </c>
      <c r="F14" s="42" t="s">
        <v>96</v>
      </c>
      <c r="G14" s="41">
        <f t="shared" si="0"/>
        <v>55062.99</v>
      </c>
      <c r="H14" s="41">
        <v>55062.99</v>
      </c>
      <c r="I14" s="41"/>
      <c r="J14" s="64"/>
      <c r="K14" s="64"/>
      <c r="L14" s="30"/>
    </row>
    <row r="15" spans="1:12" ht="27" customHeight="1">
      <c r="A15" s="21"/>
      <c r="B15" s="39" t="s">
        <v>90</v>
      </c>
      <c r="C15" s="39" t="s">
        <v>88</v>
      </c>
      <c r="D15" s="39" t="s">
        <v>88</v>
      </c>
      <c r="E15" s="78">
        <v>301001</v>
      </c>
      <c r="F15" s="145" t="s">
        <v>308</v>
      </c>
      <c r="G15" s="41">
        <f t="shared" si="0"/>
        <v>1540613.05</v>
      </c>
      <c r="H15" s="41">
        <v>1540613.05</v>
      </c>
      <c r="I15" s="41"/>
      <c r="J15" s="64"/>
      <c r="K15" s="64"/>
      <c r="L15" s="30"/>
    </row>
    <row r="16" spans="1:12" ht="27" customHeight="1">
      <c r="A16" s="21"/>
      <c r="B16" s="39" t="s">
        <v>90</v>
      </c>
      <c r="C16" s="39" t="s">
        <v>97</v>
      </c>
      <c r="D16" s="39"/>
      <c r="E16" s="78">
        <v>301001</v>
      </c>
      <c r="F16" s="40" t="s">
        <v>98</v>
      </c>
      <c r="G16" s="41">
        <f t="shared" si="0"/>
        <v>19908</v>
      </c>
      <c r="H16" s="41">
        <v>19908</v>
      </c>
      <c r="I16" s="41"/>
      <c r="J16" s="64"/>
      <c r="K16" s="64"/>
      <c r="L16" s="30"/>
    </row>
    <row r="17" spans="1:12" ht="27" customHeight="1">
      <c r="A17" s="21"/>
      <c r="B17" s="39" t="s">
        <v>90</v>
      </c>
      <c r="C17" s="39" t="s">
        <v>97</v>
      </c>
      <c r="D17" s="39" t="s">
        <v>93</v>
      </c>
      <c r="E17" s="78">
        <v>301001</v>
      </c>
      <c r="F17" s="40" t="s">
        <v>99</v>
      </c>
      <c r="G17" s="41">
        <f t="shared" si="0"/>
        <v>19908</v>
      </c>
      <c r="H17" s="41">
        <v>19908</v>
      </c>
      <c r="I17" s="41"/>
      <c r="J17" s="79"/>
      <c r="K17" s="64"/>
      <c r="L17" s="30"/>
    </row>
    <row r="18" spans="1:12" ht="27" customHeight="1">
      <c r="A18" s="21"/>
      <c r="B18" s="39" t="s">
        <v>100</v>
      </c>
      <c r="C18" s="39"/>
      <c r="D18" s="39"/>
      <c r="E18" s="78">
        <v>301001</v>
      </c>
      <c r="F18" s="40" t="s">
        <v>101</v>
      </c>
      <c r="G18" s="41">
        <f t="shared" si="0"/>
        <v>1202296.3899999999</v>
      </c>
      <c r="H18" s="41">
        <v>1202296.3899999999</v>
      </c>
      <c r="I18" s="41"/>
      <c r="J18" s="79"/>
      <c r="K18" s="64"/>
      <c r="L18" s="30"/>
    </row>
    <row r="19" spans="1:12" ht="27" customHeight="1">
      <c r="A19" s="21"/>
      <c r="B19" s="39" t="s">
        <v>100</v>
      </c>
      <c r="C19" s="39" t="s">
        <v>86</v>
      </c>
      <c r="D19" s="39"/>
      <c r="E19" s="78">
        <v>301001</v>
      </c>
      <c r="F19" s="40" t="s">
        <v>102</v>
      </c>
      <c r="G19" s="41">
        <f t="shared" si="0"/>
        <v>1202296.3899999999</v>
      </c>
      <c r="H19" s="41">
        <v>1202296.3899999999</v>
      </c>
      <c r="I19" s="41"/>
      <c r="J19" s="64"/>
      <c r="K19" s="64"/>
      <c r="L19" s="30"/>
    </row>
    <row r="20" spans="1:12" ht="27" customHeight="1">
      <c r="A20" s="21"/>
      <c r="B20" s="39" t="s">
        <v>100</v>
      </c>
      <c r="C20" s="39" t="s">
        <v>86</v>
      </c>
      <c r="D20" s="39" t="s">
        <v>93</v>
      </c>
      <c r="E20" s="78">
        <v>301001</v>
      </c>
      <c r="F20" s="40" t="s">
        <v>103</v>
      </c>
      <c r="G20" s="41">
        <f t="shared" si="0"/>
        <v>662461.66</v>
      </c>
      <c r="H20" s="41">
        <v>662461.66</v>
      </c>
      <c r="I20" s="41"/>
      <c r="J20" s="64"/>
      <c r="K20" s="64"/>
      <c r="L20" s="30"/>
    </row>
    <row r="21" spans="1:12" ht="27" customHeight="1">
      <c r="A21" s="21"/>
      <c r="B21" s="39" t="s">
        <v>100</v>
      </c>
      <c r="C21" s="39" t="s">
        <v>86</v>
      </c>
      <c r="D21" s="39" t="s">
        <v>95</v>
      </c>
      <c r="E21" s="78">
        <v>301001</v>
      </c>
      <c r="F21" s="40" t="s">
        <v>104</v>
      </c>
      <c r="G21" s="41">
        <f t="shared" si="0"/>
        <v>158989.01</v>
      </c>
      <c r="H21" s="41">
        <v>158989.01</v>
      </c>
      <c r="I21" s="41"/>
      <c r="J21" s="64"/>
      <c r="K21" s="64"/>
      <c r="L21" s="30"/>
    </row>
    <row r="22" spans="1:12" ht="27" customHeight="1">
      <c r="A22" s="21"/>
      <c r="B22" s="39" t="s">
        <v>100</v>
      </c>
      <c r="C22" s="39" t="s">
        <v>86</v>
      </c>
      <c r="D22" s="39" t="s">
        <v>105</v>
      </c>
      <c r="E22" s="78">
        <v>301001</v>
      </c>
      <c r="F22" s="40" t="s">
        <v>106</v>
      </c>
      <c r="G22" s="41">
        <f t="shared" si="0"/>
        <v>60800</v>
      </c>
      <c r="H22" s="41">
        <v>60800</v>
      </c>
      <c r="I22" s="41"/>
      <c r="J22" s="64"/>
      <c r="K22" s="64"/>
      <c r="L22" s="30"/>
    </row>
    <row r="23" spans="1:12" ht="27" customHeight="1">
      <c r="A23" s="21"/>
      <c r="B23" s="39" t="s">
        <v>100</v>
      </c>
      <c r="C23" s="39" t="s">
        <v>86</v>
      </c>
      <c r="D23" s="39" t="s">
        <v>107</v>
      </c>
      <c r="E23" s="78">
        <v>301001</v>
      </c>
      <c r="F23" s="40" t="s">
        <v>108</v>
      </c>
      <c r="G23" s="41">
        <f t="shared" si="0"/>
        <v>320045.71999999997</v>
      </c>
      <c r="H23" s="41">
        <v>320045.71999999997</v>
      </c>
      <c r="I23" s="41"/>
      <c r="J23" s="64"/>
      <c r="K23" s="64"/>
      <c r="L23" s="30"/>
    </row>
    <row r="24" spans="1:12" ht="27" customHeight="1">
      <c r="A24" s="21"/>
      <c r="B24" s="39" t="s">
        <v>109</v>
      </c>
      <c r="C24" s="39"/>
      <c r="D24" s="39"/>
      <c r="E24" s="78">
        <v>301001</v>
      </c>
      <c r="F24" s="40" t="s">
        <v>110</v>
      </c>
      <c r="G24" s="41">
        <f t="shared" si="0"/>
        <v>13321618.710000001</v>
      </c>
      <c r="H24" s="41">
        <v>13233239.91</v>
      </c>
      <c r="I24" s="41">
        <v>88378.8</v>
      </c>
      <c r="J24" s="64"/>
      <c r="K24" s="64"/>
      <c r="L24" s="30"/>
    </row>
    <row r="25" spans="1:12" ht="27" customHeight="1">
      <c r="A25" s="21"/>
      <c r="B25" s="39" t="s">
        <v>109</v>
      </c>
      <c r="C25" s="39" t="s">
        <v>88</v>
      </c>
      <c r="D25" s="39"/>
      <c r="E25" s="78">
        <v>301001</v>
      </c>
      <c r="F25" s="40" t="s">
        <v>111</v>
      </c>
      <c r="G25" s="41">
        <f t="shared" si="0"/>
        <v>13321618.710000001</v>
      </c>
      <c r="H25" s="41">
        <v>13233239.91</v>
      </c>
      <c r="I25" s="41">
        <v>88378.8</v>
      </c>
      <c r="J25" s="64"/>
      <c r="K25" s="64"/>
      <c r="L25" s="30"/>
    </row>
    <row r="26" spans="1:12" ht="27" customHeight="1">
      <c r="A26" s="21"/>
      <c r="B26" s="39" t="s">
        <v>109</v>
      </c>
      <c r="C26" s="39" t="s">
        <v>88</v>
      </c>
      <c r="D26" s="39" t="s">
        <v>93</v>
      </c>
      <c r="E26" s="78">
        <v>301001</v>
      </c>
      <c r="F26" s="40" t="s">
        <v>112</v>
      </c>
      <c r="G26" s="41">
        <f t="shared" si="0"/>
        <v>10712275.550000001</v>
      </c>
      <c r="H26" s="41">
        <v>10712275.550000001</v>
      </c>
      <c r="I26" s="41"/>
      <c r="J26" s="64"/>
      <c r="K26" s="64"/>
      <c r="L26" s="30"/>
    </row>
    <row r="27" spans="1:12" ht="27" customHeight="1">
      <c r="A27" s="21"/>
      <c r="B27" s="39" t="s">
        <v>109</v>
      </c>
      <c r="C27" s="39" t="s">
        <v>88</v>
      </c>
      <c r="D27" s="39" t="s">
        <v>113</v>
      </c>
      <c r="E27" s="78">
        <v>301001</v>
      </c>
      <c r="F27" s="40" t="s">
        <v>114</v>
      </c>
      <c r="G27" s="41">
        <f t="shared" si="0"/>
        <v>2609343.16</v>
      </c>
      <c r="H27" s="41">
        <v>2520964.36</v>
      </c>
      <c r="I27" s="41">
        <v>88378.8</v>
      </c>
      <c r="J27" s="64"/>
      <c r="K27" s="64"/>
      <c r="L27" s="30"/>
    </row>
    <row r="28" spans="1:12" ht="27" customHeight="1">
      <c r="A28" s="21"/>
      <c r="B28" s="39" t="s">
        <v>115</v>
      </c>
      <c r="C28" s="39"/>
      <c r="D28" s="39"/>
      <c r="E28" s="78">
        <v>301001</v>
      </c>
      <c r="F28" s="40" t="s">
        <v>116</v>
      </c>
      <c r="G28" s="41">
        <f t="shared" si="0"/>
        <v>1280182.8700000001</v>
      </c>
      <c r="H28" s="41">
        <v>1280182.8700000001</v>
      </c>
      <c r="I28" s="41"/>
      <c r="J28" s="64"/>
      <c r="K28" s="64"/>
      <c r="L28" s="30"/>
    </row>
    <row r="29" spans="1:12" ht="27" customHeight="1">
      <c r="A29" s="21"/>
      <c r="B29" s="39" t="s">
        <v>115</v>
      </c>
      <c r="C29" s="39" t="s">
        <v>95</v>
      </c>
      <c r="D29" s="39"/>
      <c r="E29" s="78">
        <v>301001</v>
      </c>
      <c r="F29" s="40" t="s">
        <v>117</v>
      </c>
      <c r="G29" s="41">
        <f t="shared" si="0"/>
        <v>1280182.8700000001</v>
      </c>
      <c r="H29" s="41">
        <v>1280182.8700000001</v>
      </c>
      <c r="I29" s="41"/>
      <c r="J29" s="64"/>
      <c r="K29" s="64"/>
      <c r="L29" s="30"/>
    </row>
    <row r="30" spans="1:12" ht="27" customHeight="1">
      <c r="A30" s="21"/>
      <c r="B30" s="39" t="s">
        <v>115</v>
      </c>
      <c r="C30" s="39" t="s">
        <v>95</v>
      </c>
      <c r="D30" s="39" t="s">
        <v>93</v>
      </c>
      <c r="E30" s="78">
        <v>301001</v>
      </c>
      <c r="F30" s="40" t="s">
        <v>118</v>
      </c>
      <c r="G30" s="41">
        <f t="shared" si="0"/>
        <v>1280182.8700000001</v>
      </c>
      <c r="H30" s="41">
        <v>1280182.8700000001</v>
      </c>
      <c r="I30" s="41"/>
      <c r="J30" s="64"/>
      <c r="K30" s="64"/>
      <c r="L30" s="3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scale="69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5" topLeftCell="A6" activePane="bottomLeft" state="frozen"/>
      <selection pane="bottomLeft" activeCell="B3" sqref="B3:C3"/>
    </sheetView>
  </sheetViews>
  <sheetFormatPr defaultColWidth="10" defaultRowHeight="13.5"/>
  <cols>
    <col min="1" max="1" width="1.5" style="12" customWidth="1"/>
    <col min="2" max="2" width="26.375" style="12" customWidth="1"/>
    <col min="3" max="3" width="15.875" style="12" customWidth="1"/>
    <col min="4" max="4" width="25.375" style="12" customWidth="1"/>
    <col min="5" max="5" width="15.625" style="12" customWidth="1"/>
    <col min="6" max="6" width="16.125" style="12" customWidth="1"/>
    <col min="7" max="8" width="12" style="12" customWidth="1"/>
    <col min="9" max="9" width="1.5" style="12" customWidth="1"/>
    <col min="10" max="12" width="9.75" style="12" customWidth="1"/>
    <col min="13" max="16384" width="10" style="12"/>
  </cols>
  <sheetData>
    <row r="1" spans="1:9" ht="24.95" customHeight="1">
      <c r="A1" s="68"/>
      <c r="B1" s="1"/>
      <c r="C1" s="69"/>
      <c r="D1" s="69"/>
      <c r="E1" s="69"/>
      <c r="F1" s="69"/>
      <c r="G1" s="69"/>
      <c r="H1" s="70" t="s">
        <v>119</v>
      </c>
      <c r="I1" s="75" t="s">
        <v>3</v>
      </c>
    </row>
    <row r="2" spans="1:9" ht="22.9" customHeight="1">
      <c r="A2" s="69"/>
      <c r="B2" s="96" t="s">
        <v>120</v>
      </c>
      <c r="C2" s="96"/>
      <c r="D2" s="96"/>
      <c r="E2" s="96"/>
      <c r="F2" s="96"/>
      <c r="G2" s="96"/>
      <c r="H2" s="96"/>
      <c r="I2" s="75"/>
    </row>
    <row r="3" spans="1:9" ht="19.5" customHeight="1">
      <c r="A3" s="71"/>
      <c r="B3" s="142" t="s">
        <v>305</v>
      </c>
      <c r="C3" s="102"/>
      <c r="D3" s="63"/>
      <c r="E3" s="63"/>
      <c r="F3" s="63"/>
      <c r="G3" s="63"/>
      <c r="H3" s="72" t="s">
        <v>6</v>
      </c>
      <c r="I3" s="76"/>
    </row>
    <row r="4" spans="1:9" ht="15" customHeight="1">
      <c r="A4" s="73"/>
      <c r="B4" s="97" t="s">
        <v>7</v>
      </c>
      <c r="C4" s="97"/>
      <c r="D4" s="97" t="s">
        <v>8</v>
      </c>
      <c r="E4" s="97"/>
      <c r="F4" s="97"/>
      <c r="G4" s="97"/>
      <c r="H4" s="97"/>
      <c r="I4" s="54"/>
    </row>
    <row r="5" spans="1:9" ht="30" customHeight="1">
      <c r="A5" s="73"/>
      <c r="B5" s="19" t="s">
        <v>9</v>
      </c>
      <c r="C5" s="19" t="s">
        <v>10</v>
      </c>
      <c r="D5" s="19" t="s">
        <v>9</v>
      </c>
      <c r="E5" s="19" t="s">
        <v>59</v>
      </c>
      <c r="F5" s="19" t="s">
        <v>121</v>
      </c>
      <c r="G5" s="31" t="s">
        <v>122</v>
      </c>
      <c r="H5" s="31" t="s">
        <v>123</v>
      </c>
      <c r="I5" s="54"/>
    </row>
    <row r="6" spans="1:9" ht="15" customHeight="1">
      <c r="A6" s="18"/>
      <c r="B6" s="23" t="s">
        <v>124</v>
      </c>
      <c r="C6" s="61">
        <f>SUM(C7:C9)</f>
        <v>21725755.890000001</v>
      </c>
      <c r="D6" s="23" t="s">
        <v>125</v>
      </c>
      <c r="E6" s="61">
        <f>SUM(F6:H6)</f>
        <v>21725755.890000001</v>
      </c>
      <c r="F6" s="61">
        <f>SUM(F7:F33)</f>
        <v>21725755.890000001</v>
      </c>
      <c r="G6" s="61"/>
      <c r="H6" s="61"/>
      <c r="I6" s="29"/>
    </row>
    <row r="7" spans="1:9" ht="15" customHeight="1">
      <c r="A7" s="98"/>
      <c r="B7" s="23" t="s">
        <v>126</v>
      </c>
      <c r="C7" s="61">
        <v>21725755.890000001</v>
      </c>
      <c r="D7" s="23" t="s">
        <v>127</v>
      </c>
      <c r="E7" s="61">
        <f>SUM(F7:H7)</f>
        <v>34000</v>
      </c>
      <c r="F7" s="41">
        <v>34000</v>
      </c>
      <c r="G7" s="61"/>
      <c r="H7" s="61"/>
      <c r="I7" s="29"/>
    </row>
    <row r="8" spans="1:9" ht="15" customHeight="1">
      <c r="A8" s="98"/>
      <c r="B8" s="23" t="s">
        <v>128</v>
      </c>
      <c r="C8" s="61"/>
      <c r="D8" s="23" t="s">
        <v>129</v>
      </c>
      <c r="E8" s="61"/>
      <c r="F8" s="41"/>
      <c r="G8" s="61"/>
      <c r="H8" s="61"/>
      <c r="I8" s="29"/>
    </row>
    <row r="9" spans="1:9" ht="15" customHeight="1">
      <c r="A9" s="98"/>
      <c r="B9" s="23" t="s">
        <v>130</v>
      </c>
      <c r="C9" s="61"/>
      <c r="D9" s="23" t="s">
        <v>131</v>
      </c>
      <c r="E9" s="61"/>
      <c r="F9" s="41"/>
      <c r="G9" s="61"/>
      <c r="H9" s="61"/>
      <c r="I9" s="29"/>
    </row>
    <row r="10" spans="1:9" ht="15" customHeight="1">
      <c r="A10" s="18"/>
      <c r="B10" s="23" t="s">
        <v>132</v>
      </c>
      <c r="C10" s="61"/>
      <c r="D10" s="23" t="s">
        <v>133</v>
      </c>
      <c r="E10" s="61"/>
      <c r="F10" s="41"/>
      <c r="G10" s="61"/>
      <c r="H10" s="61"/>
      <c r="I10" s="29"/>
    </row>
    <row r="11" spans="1:9" ht="15" customHeight="1">
      <c r="A11" s="98"/>
      <c r="B11" s="23" t="s">
        <v>126</v>
      </c>
      <c r="C11" s="61"/>
      <c r="D11" s="23" t="s">
        <v>134</v>
      </c>
      <c r="E11" s="61"/>
      <c r="F11" s="41"/>
      <c r="G11" s="61"/>
      <c r="H11" s="61"/>
      <c r="I11" s="29"/>
    </row>
    <row r="12" spans="1:9" ht="15" customHeight="1">
      <c r="A12" s="98"/>
      <c r="B12" s="23" t="s">
        <v>128</v>
      </c>
      <c r="C12" s="61"/>
      <c r="D12" s="23" t="s">
        <v>135</v>
      </c>
      <c r="E12" s="61"/>
      <c r="F12" s="41"/>
      <c r="G12" s="61"/>
      <c r="H12" s="61"/>
      <c r="I12" s="29"/>
    </row>
    <row r="13" spans="1:9" ht="15" customHeight="1">
      <c r="A13" s="98"/>
      <c r="B13" s="23" t="s">
        <v>130</v>
      </c>
      <c r="C13" s="61"/>
      <c r="D13" s="23" t="s">
        <v>136</v>
      </c>
      <c r="E13" s="61"/>
      <c r="F13" s="41"/>
      <c r="G13" s="61"/>
      <c r="H13" s="61"/>
      <c r="I13" s="29"/>
    </row>
    <row r="14" spans="1:9" ht="15" customHeight="1">
      <c r="A14" s="98"/>
      <c r="B14" s="23"/>
      <c r="C14" s="61"/>
      <c r="D14" s="23" t="s">
        <v>137</v>
      </c>
      <c r="E14" s="61">
        <f>SUM(F14:H14)</f>
        <v>5887657.9199999999</v>
      </c>
      <c r="F14" s="41">
        <v>5887657.9199999999</v>
      </c>
      <c r="G14" s="61"/>
      <c r="H14" s="61"/>
      <c r="I14" s="29"/>
    </row>
    <row r="15" spans="1:9" ht="15" customHeight="1">
      <c r="A15" s="98"/>
      <c r="B15" s="23" t="s">
        <v>138</v>
      </c>
      <c r="C15" s="61"/>
      <c r="D15" s="23" t="s">
        <v>139</v>
      </c>
      <c r="E15" s="61"/>
      <c r="F15" s="41"/>
      <c r="G15" s="61"/>
      <c r="H15" s="61"/>
      <c r="I15" s="29"/>
    </row>
    <row r="16" spans="1:9" ht="15" customHeight="1">
      <c r="A16" s="98"/>
      <c r="B16" s="23" t="s">
        <v>138</v>
      </c>
      <c r="C16" s="61"/>
      <c r="D16" s="23" t="s">
        <v>140</v>
      </c>
      <c r="E16" s="61">
        <f>SUM(F16:H16)</f>
        <v>1202296.3899999999</v>
      </c>
      <c r="F16" s="41">
        <v>1202296.3899999999</v>
      </c>
      <c r="G16" s="61"/>
      <c r="H16" s="61"/>
      <c r="I16" s="29"/>
    </row>
    <row r="17" spans="1:9" ht="15" customHeight="1">
      <c r="A17" s="98"/>
      <c r="B17" s="23" t="s">
        <v>138</v>
      </c>
      <c r="C17" s="61"/>
      <c r="D17" s="23" t="s">
        <v>141</v>
      </c>
      <c r="E17" s="61"/>
      <c r="F17" s="41"/>
      <c r="G17" s="61"/>
      <c r="H17" s="61"/>
      <c r="I17" s="29"/>
    </row>
    <row r="18" spans="1:9" ht="15" customHeight="1">
      <c r="A18" s="98"/>
      <c r="B18" s="23" t="s">
        <v>138</v>
      </c>
      <c r="C18" s="61"/>
      <c r="D18" s="23" t="s">
        <v>142</v>
      </c>
      <c r="E18" s="61"/>
      <c r="F18" s="41"/>
      <c r="G18" s="61"/>
      <c r="H18" s="61"/>
      <c r="I18" s="29"/>
    </row>
    <row r="19" spans="1:9" ht="15" customHeight="1">
      <c r="A19" s="98"/>
      <c r="B19" s="23" t="s">
        <v>138</v>
      </c>
      <c r="C19" s="61"/>
      <c r="D19" s="23" t="s">
        <v>143</v>
      </c>
      <c r="E19" s="61"/>
      <c r="F19" s="41"/>
      <c r="G19" s="61"/>
      <c r="H19" s="61"/>
      <c r="I19" s="29"/>
    </row>
    <row r="20" spans="1:9" ht="15" customHeight="1">
      <c r="A20" s="98"/>
      <c r="B20" s="23" t="s">
        <v>138</v>
      </c>
      <c r="C20" s="61"/>
      <c r="D20" s="23" t="s">
        <v>144</v>
      </c>
      <c r="E20" s="61"/>
      <c r="F20" s="41"/>
      <c r="G20" s="61"/>
      <c r="H20" s="61"/>
      <c r="I20" s="29"/>
    </row>
    <row r="21" spans="1:9" ht="15" customHeight="1">
      <c r="A21" s="98"/>
      <c r="B21" s="23" t="s">
        <v>138</v>
      </c>
      <c r="C21" s="61"/>
      <c r="D21" s="23" t="s">
        <v>145</v>
      </c>
      <c r="E21" s="61">
        <f>SUM(F21:H21)</f>
        <v>13321618.710000001</v>
      </c>
      <c r="F21" s="41">
        <v>13321618.710000001</v>
      </c>
      <c r="G21" s="61"/>
      <c r="H21" s="61"/>
      <c r="I21" s="29"/>
    </row>
    <row r="22" spans="1:9" ht="15" customHeight="1">
      <c r="A22" s="98"/>
      <c r="B22" s="23" t="s">
        <v>138</v>
      </c>
      <c r="C22" s="61"/>
      <c r="D22" s="23" t="s">
        <v>146</v>
      </c>
      <c r="E22" s="61"/>
      <c r="F22" s="41"/>
      <c r="G22" s="61"/>
      <c r="H22" s="61"/>
      <c r="I22" s="29"/>
    </row>
    <row r="23" spans="1:9" ht="15" customHeight="1">
      <c r="A23" s="98"/>
      <c r="B23" s="23" t="s">
        <v>138</v>
      </c>
      <c r="C23" s="61"/>
      <c r="D23" s="23" t="s">
        <v>147</v>
      </c>
      <c r="E23" s="61"/>
      <c r="F23" s="41"/>
      <c r="G23" s="61"/>
      <c r="H23" s="61"/>
      <c r="I23" s="29"/>
    </row>
    <row r="24" spans="1:9" ht="15" customHeight="1">
      <c r="A24" s="98"/>
      <c r="B24" s="23" t="s">
        <v>138</v>
      </c>
      <c r="C24" s="61"/>
      <c r="D24" s="23" t="s">
        <v>148</v>
      </c>
      <c r="E24" s="61"/>
      <c r="F24" s="41"/>
      <c r="G24" s="61"/>
      <c r="H24" s="61"/>
      <c r="I24" s="29"/>
    </row>
    <row r="25" spans="1:9" ht="15" customHeight="1">
      <c r="A25" s="98"/>
      <c r="B25" s="23" t="s">
        <v>138</v>
      </c>
      <c r="C25" s="61"/>
      <c r="D25" s="23" t="s">
        <v>149</v>
      </c>
      <c r="E25" s="61"/>
      <c r="F25" s="41"/>
      <c r="G25" s="61"/>
      <c r="H25" s="61"/>
      <c r="I25" s="29"/>
    </row>
    <row r="26" spans="1:9" ht="15" customHeight="1">
      <c r="A26" s="98"/>
      <c r="B26" s="23" t="s">
        <v>138</v>
      </c>
      <c r="C26" s="61"/>
      <c r="D26" s="23" t="s">
        <v>150</v>
      </c>
      <c r="E26" s="61">
        <f>SUM(F26:H26)</f>
        <v>1280182.8700000001</v>
      </c>
      <c r="F26" s="41">
        <v>1280182.8700000001</v>
      </c>
      <c r="G26" s="61"/>
      <c r="H26" s="61"/>
      <c r="I26" s="29"/>
    </row>
    <row r="27" spans="1:9" ht="15" customHeight="1">
      <c r="A27" s="98"/>
      <c r="B27" s="23" t="s">
        <v>138</v>
      </c>
      <c r="C27" s="61"/>
      <c r="D27" s="23" t="s">
        <v>151</v>
      </c>
      <c r="E27" s="61"/>
      <c r="F27" s="41"/>
      <c r="G27" s="61"/>
      <c r="H27" s="61"/>
      <c r="I27" s="29"/>
    </row>
    <row r="28" spans="1:9" ht="15" customHeight="1">
      <c r="A28" s="98"/>
      <c r="B28" s="23" t="s">
        <v>138</v>
      </c>
      <c r="C28" s="61"/>
      <c r="D28" s="23" t="s">
        <v>152</v>
      </c>
      <c r="E28" s="61"/>
      <c r="F28" s="41"/>
      <c r="G28" s="61"/>
      <c r="H28" s="61"/>
      <c r="I28" s="29"/>
    </row>
    <row r="29" spans="1:9" ht="15" customHeight="1">
      <c r="A29" s="98"/>
      <c r="B29" s="23" t="s">
        <v>138</v>
      </c>
      <c r="C29" s="61"/>
      <c r="D29" s="23" t="s">
        <v>153</v>
      </c>
      <c r="E29" s="61"/>
      <c r="F29" s="41"/>
      <c r="G29" s="61"/>
      <c r="H29" s="61"/>
      <c r="I29" s="29"/>
    </row>
    <row r="30" spans="1:9" ht="15" customHeight="1">
      <c r="A30" s="98"/>
      <c r="B30" s="23" t="s">
        <v>138</v>
      </c>
      <c r="C30" s="61"/>
      <c r="D30" s="23" t="s">
        <v>154</v>
      </c>
      <c r="E30" s="61"/>
      <c r="F30" s="61"/>
      <c r="G30" s="61"/>
      <c r="H30" s="61"/>
      <c r="I30" s="29"/>
    </row>
    <row r="31" spans="1:9" ht="15" customHeight="1">
      <c r="A31" s="98"/>
      <c r="B31" s="23" t="s">
        <v>138</v>
      </c>
      <c r="C31" s="61"/>
      <c r="D31" s="23" t="s">
        <v>155</v>
      </c>
      <c r="E31" s="61"/>
      <c r="F31" s="61"/>
      <c r="G31" s="61"/>
      <c r="H31" s="61"/>
      <c r="I31" s="29"/>
    </row>
    <row r="32" spans="1:9" ht="15" customHeight="1">
      <c r="A32" s="98"/>
      <c r="B32" s="23" t="s">
        <v>138</v>
      </c>
      <c r="C32" s="61"/>
      <c r="D32" s="23" t="s">
        <v>156</v>
      </c>
      <c r="E32" s="61"/>
      <c r="F32" s="61"/>
      <c r="G32" s="61"/>
      <c r="H32" s="61"/>
      <c r="I32" s="29"/>
    </row>
    <row r="33" spans="1:9" ht="15" customHeight="1">
      <c r="A33" s="98"/>
      <c r="B33" s="23" t="s">
        <v>138</v>
      </c>
      <c r="C33" s="61"/>
      <c r="D33" s="23" t="s">
        <v>157</v>
      </c>
      <c r="E33" s="61"/>
      <c r="F33" s="61"/>
      <c r="G33" s="61"/>
      <c r="H33" s="61"/>
      <c r="I33" s="29"/>
    </row>
    <row r="34" spans="1:9" ht="9.75" customHeight="1">
      <c r="A34" s="74"/>
      <c r="B34" s="74"/>
      <c r="C34" s="74"/>
      <c r="D34" s="15"/>
      <c r="E34" s="74"/>
      <c r="F34" s="74"/>
      <c r="G34" s="74"/>
      <c r="H34" s="74"/>
      <c r="I34" s="77"/>
    </row>
  </sheetData>
  <mergeCells count="6">
    <mergeCell ref="A11:A33"/>
    <mergeCell ref="B2:H2"/>
    <mergeCell ref="B3:C3"/>
    <mergeCell ref="B4:C4"/>
    <mergeCell ref="D4:H4"/>
    <mergeCell ref="A7:A9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scale="77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8"/>
  <sheetViews>
    <sheetView workbookViewId="0">
      <pane ySplit="6" topLeftCell="A7" activePane="bottomLeft" state="frozen"/>
      <selection pane="bottomLeft" activeCell="G7" sqref="G7"/>
    </sheetView>
  </sheetViews>
  <sheetFormatPr defaultColWidth="10" defaultRowHeight="13.5"/>
  <cols>
    <col min="1" max="1" width="1.5" style="57" customWidth="1"/>
    <col min="2" max="3" width="6.125" style="57" customWidth="1"/>
    <col min="4" max="4" width="8.75" style="57" customWidth="1"/>
    <col min="5" max="5" width="19.125" style="57" customWidth="1"/>
    <col min="6" max="6" width="14.625" style="57" customWidth="1"/>
    <col min="7" max="7" width="15.25" style="57" customWidth="1"/>
    <col min="8" max="8" width="14.875" style="57" customWidth="1"/>
    <col min="9" max="9" width="14.5" style="57" customWidth="1"/>
    <col min="10" max="10" width="11.5" style="57" customWidth="1"/>
    <col min="11" max="39" width="5.75" style="57" customWidth="1"/>
    <col min="40" max="40" width="1.5" style="57" customWidth="1"/>
    <col min="41" max="42" width="9.75" style="57" customWidth="1"/>
    <col min="43" max="16384" width="10" style="57"/>
  </cols>
  <sheetData>
    <row r="1" spans="1:40" ht="24.95" customHeight="1">
      <c r="A1" s="56"/>
      <c r="B1" s="1"/>
      <c r="C1" s="1"/>
      <c r="D1" s="1"/>
      <c r="E1" s="56"/>
      <c r="F1" s="56"/>
      <c r="G1" s="56"/>
      <c r="H1" s="16"/>
      <c r="I1" s="62"/>
      <c r="J1" s="62"/>
      <c r="K1" s="16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7" t="s">
        <v>158</v>
      </c>
      <c r="AN1" s="54"/>
    </row>
    <row r="2" spans="1:40" ht="22.9" customHeight="1">
      <c r="A2" s="16"/>
      <c r="B2" s="106" t="s">
        <v>159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8"/>
      <c r="AN2" s="54"/>
    </row>
    <row r="3" spans="1:40" ht="19.5" customHeight="1">
      <c r="A3" s="58"/>
      <c r="B3" s="59" t="s">
        <v>5</v>
      </c>
      <c r="C3" s="143" t="s">
        <v>306</v>
      </c>
      <c r="D3" s="60"/>
      <c r="E3" s="60"/>
      <c r="G3" s="58"/>
      <c r="H3" s="11"/>
      <c r="I3" s="63"/>
      <c r="J3" s="63"/>
      <c r="K3" s="58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109" t="s">
        <v>6</v>
      </c>
      <c r="AL3" s="110"/>
      <c r="AM3" s="111"/>
      <c r="AN3" s="54"/>
    </row>
    <row r="4" spans="1:40" ht="24.4" customHeight="1">
      <c r="A4" s="20"/>
      <c r="B4" s="103"/>
      <c r="C4" s="103"/>
      <c r="D4" s="103"/>
      <c r="E4" s="103"/>
      <c r="F4" s="103" t="s">
        <v>160</v>
      </c>
      <c r="G4" s="103" t="s">
        <v>161</v>
      </c>
      <c r="H4" s="103"/>
      <c r="I4" s="103"/>
      <c r="J4" s="103"/>
      <c r="K4" s="103"/>
      <c r="L4" s="103"/>
      <c r="M4" s="103"/>
      <c r="N4" s="103"/>
      <c r="O4" s="103"/>
      <c r="P4" s="103"/>
      <c r="Q4" s="103" t="s">
        <v>162</v>
      </c>
      <c r="R4" s="103"/>
      <c r="S4" s="103"/>
      <c r="T4" s="103"/>
      <c r="U4" s="103"/>
      <c r="V4" s="103"/>
      <c r="W4" s="103"/>
      <c r="X4" s="103"/>
      <c r="Y4" s="103"/>
      <c r="Z4" s="103"/>
      <c r="AA4" s="103" t="s">
        <v>163</v>
      </c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54"/>
    </row>
    <row r="5" spans="1:40" ht="30" customHeight="1">
      <c r="A5" s="20"/>
      <c r="B5" s="103" t="s">
        <v>70</v>
      </c>
      <c r="C5" s="103"/>
      <c r="D5" s="112" t="s">
        <v>71</v>
      </c>
      <c r="E5" s="103" t="s">
        <v>164</v>
      </c>
      <c r="F5" s="103"/>
      <c r="G5" s="103" t="s">
        <v>59</v>
      </c>
      <c r="H5" s="103" t="s">
        <v>165</v>
      </c>
      <c r="I5" s="103"/>
      <c r="J5" s="103"/>
      <c r="K5" s="103" t="s">
        <v>166</v>
      </c>
      <c r="L5" s="103"/>
      <c r="M5" s="103"/>
      <c r="N5" s="103" t="s">
        <v>167</v>
      </c>
      <c r="O5" s="103"/>
      <c r="P5" s="103"/>
      <c r="Q5" s="103" t="s">
        <v>59</v>
      </c>
      <c r="R5" s="103" t="s">
        <v>165</v>
      </c>
      <c r="S5" s="103"/>
      <c r="T5" s="103"/>
      <c r="U5" s="103" t="s">
        <v>166</v>
      </c>
      <c r="V5" s="103"/>
      <c r="W5" s="103"/>
      <c r="X5" s="103" t="s">
        <v>167</v>
      </c>
      <c r="Y5" s="103"/>
      <c r="Z5" s="103"/>
      <c r="AA5" s="103" t="s">
        <v>59</v>
      </c>
      <c r="AB5" s="103" t="s">
        <v>165</v>
      </c>
      <c r="AC5" s="103"/>
      <c r="AD5" s="103"/>
      <c r="AE5" s="103" t="s">
        <v>166</v>
      </c>
      <c r="AF5" s="103"/>
      <c r="AG5" s="103"/>
      <c r="AH5" s="103" t="s">
        <v>167</v>
      </c>
      <c r="AI5" s="103"/>
      <c r="AJ5" s="103"/>
      <c r="AK5" s="103" t="s">
        <v>168</v>
      </c>
      <c r="AL5" s="103"/>
      <c r="AM5" s="103"/>
      <c r="AN5" s="54"/>
    </row>
    <row r="6" spans="1:40" ht="30" customHeight="1">
      <c r="A6" s="15"/>
      <c r="B6" s="31" t="s">
        <v>73</v>
      </c>
      <c r="C6" s="31" t="s">
        <v>74</v>
      </c>
      <c r="D6" s="113"/>
      <c r="E6" s="103"/>
      <c r="F6" s="103"/>
      <c r="G6" s="103"/>
      <c r="H6" s="31" t="s">
        <v>169</v>
      </c>
      <c r="I6" s="31" t="s">
        <v>81</v>
      </c>
      <c r="J6" s="31" t="s">
        <v>82</v>
      </c>
      <c r="K6" s="31" t="s">
        <v>169</v>
      </c>
      <c r="L6" s="31" t="s">
        <v>81</v>
      </c>
      <c r="M6" s="31" t="s">
        <v>82</v>
      </c>
      <c r="N6" s="31" t="s">
        <v>169</v>
      </c>
      <c r="O6" s="31" t="s">
        <v>81</v>
      </c>
      <c r="P6" s="31" t="s">
        <v>82</v>
      </c>
      <c r="Q6" s="103"/>
      <c r="R6" s="31" t="s">
        <v>169</v>
      </c>
      <c r="S6" s="31" t="s">
        <v>81</v>
      </c>
      <c r="T6" s="31" t="s">
        <v>82</v>
      </c>
      <c r="U6" s="31" t="s">
        <v>169</v>
      </c>
      <c r="V6" s="31" t="s">
        <v>81</v>
      </c>
      <c r="W6" s="31" t="s">
        <v>82</v>
      </c>
      <c r="X6" s="31" t="s">
        <v>169</v>
      </c>
      <c r="Y6" s="31" t="s">
        <v>81</v>
      </c>
      <c r="Z6" s="31" t="s">
        <v>82</v>
      </c>
      <c r="AA6" s="103"/>
      <c r="AB6" s="31" t="s">
        <v>169</v>
      </c>
      <c r="AC6" s="31" t="s">
        <v>81</v>
      </c>
      <c r="AD6" s="31" t="s">
        <v>82</v>
      </c>
      <c r="AE6" s="31" t="s">
        <v>169</v>
      </c>
      <c r="AF6" s="31" t="s">
        <v>81</v>
      </c>
      <c r="AG6" s="31" t="s">
        <v>82</v>
      </c>
      <c r="AH6" s="31" t="s">
        <v>169</v>
      </c>
      <c r="AI6" s="31" t="s">
        <v>81</v>
      </c>
      <c r="AJ6" s="31" t="s">
        <v>82</v>
      </c>
      <c r="AK6" s="31" t="s">
        <v>169</v>
      </c>
      <c r="AL6" s="31" t="s">
        <v>81</v>
      </c>
      <c r="AM6" s="31" t="s">
        <v>82</v>
      </c>
      <c r="AN6" s="54"/>
    </row>
    <row r="7" spans="1:40" ht="27" customHeight="1">
      <c r="A7" s="20"/>
      <c r="B7" s="31"/>
      <c r="C7" s="31"/>
      <c r="D7" s="31"/>
      <c r="E7" s="31" t="s">
        <v>76</v>
      </c>
      <c r="F7" s="61">
        <f t="shared" ref="F7:J7" si="0">SUM(F8,F18,F31)</f>
        <v>21725755.890000001</v>
      </c>
      <c r="G7" s="61">
        <f t="shared" si="0"/>
        <v>21725755.890000001</v>
      </c>
      <c r="H7" s="61">
        <f t="shared" si="0"/>
        <v>21725755.890000001</v>
      </c>
      <c r="I7" s="61">
        <f t="shared" si="0"/>
        <v>21637377.09</v>
      </c>
      <c r="J7" s="61">
        <f t="shared" si="0"/>
        <v>88378.8</v>
      </c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54"/>
    </row>
    <row r="8" spans="1:40" s="12" customFormat="1" ht="22.9" customHeight="1">
      <c r="A8" s="18"/>
      <c r="B8" s="19">
        <v>301</v>
      </c>
      <c r="C8" s="19"/>
      <c r="D8" s="40">
        <v>301001</v>
      </c>
      <c r="E8" s="40" t="s">
        <v>170</v>
      </c>
      <c r="F8" s="61">
        <f t="shared" ref="F8:F35" si="1">SUM(G8)</f>
        <v>15100139.869999999</v>
      </c>
      <c r="G8" s="61">
        <f t="shared" ref="G8:G35" si="2">SUM(H8)</f>
        <v>15100139.869999999</v>
      </c>
      <c r="H8" s="61">
        <f t="shared" ref="H8:H22" si="3">SUM(I8:J8)</f>
        <v>15100139.869999999</v>
      </c>
      <c r="I8" s="41">
        <v>15100139.869999999</v>
      </c>
      <c r="J8" s="41"/>
      <c r="K8" s="65"/>
      <c r="L8" s="65"/>
      <c r="M8" s="39"/>
      <c r="N8" s="66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54"/>
    </row>
    <row r="9" spans="1:40" s="12" customFormat="1" ht="22.9" customHeight="1">
      <c r="A9" s="18"/>
      <c r="B9" s="19">
        <v>301</v>
      </c>
      <c r="C9" s="39" t="s">
        <v>93</v>
      </c>
      <c r="D9" s="40">
        <v>301001</v>
      </c>
      <c r="E9" s="50" t="s">
        <v>171</v>
      </c>
      <c r="F9" s="61">
        <f t="shared" si="1"/>
        <v>3555348</v>
      </c>
      <c r="G9" s="61">
        <f t="shared" si="2"/>
        <v>3555348</v>
      </c>
      <c r="H9" s="61">
        <f t="shared" si="3"/>
        <v>3555348</v>
      </c>
      <c r="I9" s="41">
        <v>3555348</v>
      </c>
      <c r="J9" s="41"/>
      <c r="K9" s="65"/>
      <c r="L9" s="65"/>
      <c r="M9" s="39"/>
      <c r="N9" s="66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54"/>
    </row>
    <row r="10" spans="1:40" s="12" customFormat="1" ht="33" customHeight="1">
      <c r="A10" s="18"/>
      <c r="B10" s="19">
        <v>301</v>
      </c>
      <c r="C10" s="39" t="s">
        <v>95</v>
      </c>
      <c r="D10" s="40">
        <v>301001</v>
      </c>
      <c r="E10" s="50" t="s">
        <v>172</v>
      </c>
      <c r="F10" s="61">
        <f t="shared" si="1"/>
        <v>2378085.6</v>
      </c>
      <c r="G10" s="61">
        <f t="shared" si="2"/>
        <v>2378085.6</v>
      </c>
      <c r="H10" s="61">
        <f t="shared" si="3"/>
        <v>2378085.6</v>
      </c>
      <c r="I10" s="41">
        <v>2378085.6</v>
      </c>
      <c r="J10" s="41"/>
      <c r="K10" s="65"/>
      <c r="L10" s="65"/>
      <c r="M10" s="39"/>
      <c r="N10" s="66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54"/>
    </row>
    <row r="11" spans="1:40" s="12" customFormat="1" ht="22.9" customHeight="1">
      <c r="A11" s="18"/>
      <c r="B11" s="19">
        <v>301</v>
      </c>
      <c r="C11" s="39" t="s">
        <v>105</v>
      </c>
      <c r="D11" s="40">
        <v>301001</v>
      </c>
      <c r="E11" s="50" t="s">
        <v>173</v>
      </c>
      <c r="F11" s="61">
        <f t="shared" si="1"/>
        <v>3492537</v>
      </c>
      <c r="G11" s="61">
        <f t="shared" si="2"/>
        <v>3492537</v>
      </c>
      <c r="H11" s="61">
        <f t="shared" si="3"/>
        <v>3492537</v>
      </c>
      <c r="I11" s="41">
        <v>3492537</v>
      </c>
      <c r="J11" s="41"/>
      <c r="K11" s="61"/>
      <c r="L11" s="61"/>
      <c r="M11" s="22"/>
      <c r="N11" s="66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54"/>
    </row>
    <row r="12" spans="1:40" s="12" customFormat="1" ht="22.9" customHeight="1">
      <c r="A12" s="18"/>
      <c r="B12" s="19">
        <v>301</v>
      </c>
      <c r="C12" s="39" t="s">
        <v>174</v>
      </c>
      <c r="D12" s="40">
        <v>301001</v>
      </c>
      <c r="E12" s="50" t="s">
        <v>175</v>
      </c>
      <c r="F12" s="61">
        <f t="shared" si="1"/>
        <v>1243180</v>
      </c>
      <c r="G12" s="61">
        <f t="shared" si="2"/>
        <v>1243180</v>
      </c>
      <c r="H12" s="61">
        <f t="shared" si="3"/>
        <v>1243180</v>
      </c>
      <c r="I12" s="41">
        <v>1243180</v>
      </c>
      <c r="J12" s="41"/>
      <c r="K12" s="61"/>
      <c r="L12" s="61"/>
      <c r="M12" s="22"/>
      <c r="N12" s="66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54"/>
    </row>
    <row r="13" spans="1:40" s="12" customFormat="1" ht="30.95" customHeight="1">
      <c r="A13" s="18"/>
      <c r="B13" s="19">
        <v>301</v>
      </c>
      <c r="C13" s="39" t="s">
        <v>97</v>
      </c>
      <c r="D13" s="40">
        <v>301001</v>
      </c>
      <c r="E13" s="50" t="s">
        <v>311</v>
      </c>
      <c r="F13" s="61">
        <f t="shared" si="1"/>
        <v>1540613.05</v>
      </c>
      <c r="G13" s="61">
        <f t="shared" si="2"/>
        <v>1540613.05</v>
      </c>
      <c r="H13" s="61">
        <f t="shared" si="3"/>
        <v>1540613.05</v>
      </c>
      <c r="I13" s="41">
        <v>1540613.05</v>
      </c>
      <c r="J13" s="41"/>
      <c r="K13" s="61"/>
      <c r="L13" s="61"/>
      <c r="M13" s="22"/>
      <c r="N13" s="66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54"/>
    </row>
    <row r="14" spans="1:40" s="12" customFormat="1" ht="30.75" customHeight="1">
      <c r="A14" s="18"/>
      <c r="B14" s="19">
        <v>301</v>
      </c>
      <c r="C14" s="39" t="s">
        <v>176</v>
      </c>
      <c r="D14" s="40">
        <v>301001</v>
      </c>
      <c r="E14" s="50" t="s">
        <v>177</v>
      </c>
      <c r="F14" s="61">
        <f t="shared" si="1"/>
        <v>821450.67</v>
      </c>
      <c r="G14" s="61">
        <f t="shared" si="2"/>
        <v>821450.67</v>
      </c>
      <c r="H14" s="61">
        <f t="shared" si="3"/>
        <v>821450.67</v>
      </c>
      <c r="I14" s="41">
        <v>821450.67</v>
      </c>
      <c r="J14" s="41"/>
      <c r="K14" s="61"/>
      <c r="L14" s="61"/>
      <c r="M14" s="22"/>
      <c r="N14" s="66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54"/>
    </row>
    <row r="15" spans="1:40" s="12" customFormat="1" ht="22.9" customHeight="1">
      <c r="A15" s="18"/>
      <c r="B15" s="19">
        <v>301</v>
      </c>
      <c r="C15" s="39" t="s">
        <v>86</v>
      </c>
      <c r="D15" s="40">
        <v>301001</v>
      </c>
      <c r="E15" s="147" t="s">
        <v>312</v>
      </c>
      <c r="F15" s="61">
        <f t="shared" si="1"/>
        <v>735746.31</v>
      </c>
      <c r="G15" s="61">
        <f t="shared" si="2"/>
        <v>735746.31</v>
      </c>
      <c r="H15" s="61">
        <f t="shared" si="3"/>
        <v>735746.31</v>
      </c>
      <c r="I15" s="41">
        <v>735746.31</v>
      </c>
      <c r="J15" s="41"/>
      <c r="K15" s="61"/>
      <c r="L15" s="61"/>
      <c r="M15" s="61"/>
      <c r="N15" s="66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54"/>
    </row>
    <row r="16" spans="1:40" s="12" customFormat="1" ht="22.9" customHeight="1">
      <c r="A16" s="18"/>
      <c r="B16" s="19">
        <v>301</v>
      </c>
      <c r="C16" s="39" t="s">
        <v>178</v>
      </c>
      <c r="D16" s="40">
        <v>301001</v>
      </c>
      <c r="E16" s="50" t="s">
        <v>179</v>
      </c>
      <c r="F16" s="61">
        <f t="shared" si="1"/>
        <v>52996.37</v>
      </c>
      <c r="G16" s="61">
        <f t="shared" si="2"/>
        <v>52996.37</v>
      </c>
      <c r="H16" s="61">
        <f t="shared" si="3"/>
        <v>52996.37</v>
      </c>
      <c r="I16" s="41">
        <v>52996.37</v>
      </c>
      <c r="J16" s="41"/>
      <c r="K16" s="61"/>
      <c r="L16" s="61"/>
      <c r="M16" s="61"/>
      <c r="N16" s="66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54"/>
    </row>
    <row r="17" spans="1:40" s="12" customFormat="1" ht="22.9" customHeight="1">
      <c r="A17" s="18"/>
      <c r="B17" s="19">
        <v>301</v>
      </c>
      <c r="C17" s="39" t="s">
        <v>180</v>
      </c>
      <c r="D17" s="40">
        <v>301001</v>
      </c>
      <c r="E17" s="50" t="s">
        <v>118</v>
      </c>
      <c r="F17" s="61">
        <f t="shared" si="1"/>
        <v>1280182.8700000001</v>
      </c>
      <c r="G17" s="61">
        <f t="shared" si="2"/>
        <v>1280182.8700000001</v>
      </c>
      <c r="H17" s="61">
        <f t="shared" si="3"/>
        <v>1280182.8700000001</v>
      </c>
      <c r="I17" s="41">
        <v>1280182.8700000001</v>
      </c>
      <c r="J17" s="41"/>
      <c r="K17" s="61"/>
      <c r="L17" s="61"/>
      <c r="M17" s="61"/>
      <c r="N17" s="66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54"/>
    </row>
    <row r="18" spans="1:40" s="12" customFormat="1" ht="22.9" customHeight="1">
      <c r="A18" s="18"/>
      <c r="B18" s="39" t="s">
        <v>181</v>
      </c>
      <c r="C18" s="39"/>
      <c r="D18" s="40">
        <v>301001</v>
      </c>
      <c r="E18" s="40" t="s">
        <v>182</v>
      </c>
      <c r="F18" s="61">
        <f t="shared" si="1"/>
        <v>2758455.74</v>
      </c>
      <c r="G18" s="61">
        <f t="shared" si="2"/>
        <v>2758455.74</v>
      </c>
      <c r="H18" s="61">
        <f t="shared" si="3"/>
        <v>2758455.74</v>
      </c>
      <c r="I18" s="41">
        <v>2670076.94</v>
      </c>
      <c r="J18" s="41">
        <v>88378.8</v>
      </c>
      <c r="K18" s="61"/>
      <c r="L18" s="61"/>
      <c r="M18" s="61"/>
      <c r="N18" s="66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54"/>
    </row>
    <row r="19" spans="1:40" s="12" customFormat="1" ht="22.9" customHeight="1">
      <c r="A19" s="18"/>
      <c r="B19" s="39" t="s">
        <v>181</v>
      </c>
      <c r="C19" s="39" t="s">
        <v>93</v>
      </c>
      <c r="D19" s="40">
        <v>301001</v>
      </c>
      <c r="E19" s="50" t="s">
        <v>183</v>
      </c>
      <c r="F19" s="61">
        <f t="shared" si="1"/>
        <v>232560</v>
      </c>
      <c r="G19" s="61">
        <f t="shared" si="2"/>
        <v>232560</v>
      </c>
      <c r="H19" s="61">
        <f t="shared" si="3"/>
        <v>232560</v>
      </c>
      <c r="I19" s="41">
        <v>232560</v>
      </c>
      <c r="J19" s="41"/>
      <c r="K19" s="61"/>
      <c r="L19" s="61"/>
      <c r="M19" s="61"/>
      <c r="N19" s="66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54"/>
    </row>
    <row r="20" spans="1:40" s="12" customFormat="1" ht="22.9" customHeight="1">
      <c r="A20" s="18"/>
      <c r="B20" s="39" t="s">
        <v>181</v>
      </c>
      <c r="C20" s="39" t="s">
        <v>88</v>
      </c>
      <c r="D20" s="40">
        <v>301001</v>
      </c>
      <c r="E20" s="147" t="s">
        <v>313</v>
      </c>
      <c r="F20" s="61">
        <f t="shared" si="1"/>
        <v>23256</v>
      </c>
      <c r="G20" s="61">
        <f t="shared" si="2"/>
        <v>23256</v>
      </c>
      <c r="H20" s="61">
        <f t="shared" si="3"/>
        <v>23256</v>
      </c>
      <c r="I20" s="41">
        <v>23256</v>
      </c>
      <c r="J20" s="41"/>
      <c r="K20" s="61"/>
      <c r="L20" s="61"/>
      <c r="M20" s="61"/>
      <c r="N20" s="66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54"/>
    </row>
    <row r="21" spans="1:40" s="12" customFormat="1" ht="22.9" customHeight="1">
      <c r="A21" s="18"/>
      <c r="B21" s="39" t="s">
        <v>181</v>
      </c>
      <c r="C21" s="39" t="s">
        <v>184</v>
      </c>
      <c r="D21" s="40">
        <v>301001</v>
      </c>
      <c r="E21" s="50" t="s">
        <v>185</v>
      </c>
      <c r="F21" s="61">
        <f t="shared" si="1"/>
        <v>58140</v>
      </c>
      <c r="G21" s="61">
        <f t="shared" si="2"/>
        <v>58140</v>
      </c>
      <c r="H21" s="61">
        <f t="shared" si="3"/>
        <v>58140</v>
      </c>
      <c r="I21" s="41">
        <v>58140</v>
      </c>
      <c r="J21" s="41"/>
      <c r="K21" s="61"/>
      <c r="L21" s="61"/>
      <c r="M21" s="61"/>
      <c r="N21" s="66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54"/>
    </row>
    <row r="22" spans="1:40" s="12" customFormat="1" ht="22.9" customHeight="1">
      <c r="A22" s="18"/>
      <c r="B22" s="39" t="s">
        <v>181</v>
      </c>
      <c r="C22" s="39" t="s">
        <v>174</v>
      </c>
      <c r="D22" s="40">
        <v>301001</v>
      </c>
      <c r="E22" s="50" t="s">
        <v>186</v>
      </c>
      <c r="F22" s="61">
        <f t="shared" si="1"/>
        <v>63580</v>
      </c>
      <c r="G22" s="61">
        <f t="shared" si="2"/>
        <v>63580</v>
      </c>
      <c r="H22" s="61">
        <f t="shared" si="3"/>
        <v>63580</v>
      </c>
      <c r="I22" s="41">
        <v>63580</v>
      </c>
      <c r="J22" s="41"/>
      <c r="K22" s="61"/>
      <c r="L22" s="61"/>
      <c r="M22" s="61"/>
      <c r="N22" s="66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54"/>
    </row>
    <row r="23" spans="1:40" s="12" customFormat="1" ht="22.9" customHeight="1">
      <c r="A23" s="18"/>
      <c r="B23" s="39" t="s">
        <v>181</v>
      </c>
      <c r="C23" s="39" t="s">
        <v>187</v>
      </c>
      <c r="D23" s="40">
        <v>301001</v>
      </c>
      <c r="E23" s="50" t="s">
        <v>188</v>
      </c>
      <c r="F23" s="61">
        <f t="shared" si="1"/>
        <v>88378.8</v>
      </c>
      <c r="G23" s="61">
        <f t="shared" si="2"/>
        <v>88378.8</v>
      </c>
      <c r="H23" s="61">
        <f>SUM(J23:J23)</f>
        <v>88378.8</v>
      </c>
      <c r="J23" s="41">
        <v>88378.8</v>
      </c>
      <c r="K23" s="61"/>
      <c r="L23" s="61"/>
      <c r="M23" s="61"/>
      <c r="N23" s="66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54"/>
    </row>
    <row r="24" spans="1:40" s="12" customFormat="1" ht="22.9" customHeight="1">
      <c r="A24" s="18"/>
      <c r="B24" s="39" t="s">
        <v>181</v>
      </c>
      <c r="C24" s="39" t="s">
        <v>86</v>
      </c>
      <c r="D24" s="40">
        <v>301001</v>
      </c>
      <c r="E24" s="50" t="s">
        <v>189</v>
      </c>
      <c r="F24" s="61">
        <f t="shared" si="1"/>
        <v>697680</v>
      </c>
      <c r="G24" s="61">
        <f t="shared" si="2"/>
        <v>697680</v>
      </c>
      <c r="H24" s="61">
        <f t="shared" ref="H24:H35" si="4">SUM(I24:J24)</f>
        <v>697680</v>
      </c>
      <c r="I24" s="41">
        <v>697680</v>
      </c>
      <c r="J24" s="41"/>
      <c r="K24" s="61"/>
      <c r="L24" s="61"/>
      <c r="M24" s="61"/>
      <c r="N24" s="66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54"/>
    </row>
    <row r="25" spans="1:40" s="12" customFormat="1" ht="22.9" customHeight="1">
      <c r="A25" s="18"/>
      <c r="B25" s="39" t="s">
        <v>181</v>
      </c>
      <c r="C25" s="39">
        <v>17</v>
      </c>
      <c r="D25" s="40">
        <v>301001</v>
      </c>
      <c r="E25" s="147" t="s">
        <v>314</v>
      </c>
      <c r="F25" s="61">
        <f t="shared" si="1"/>
        <v>29241</v>
      </c>
      <c r="G25" s="61">
        <f t="shared" si="2"/>
        <v>29241</v>
      </c>
      <c r="H25" s="61">
        <f t="shared" si="4"/>
        <v>29241</v>
      </c>
      <c r="I25" s="41">
        <v>29241</v>
      </c>
      <c r="J25" s="41"/>
      <c r="K25" s="61"/>
      <c r="L25" s="61"/>
      <c r="M25" s="61"/>
      <c r="N25" s="66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54"/>
    </row>
    <row r="26" spans="1:40" s="12" customFormat="1" ht="22.9" customHeight="1">
      <c r="A26" s="18"/>
      <c r="B26" s="39" t="s">
        <v>181</v>
      </c>
      <c r="C26" s="39">
        <v>28</v>
      </c>
      <c r="D26" s="40">
        <v>301001</v>
      </c>
      <c r="E26" s="50" t="s">
        <v>190</v>
      </c>
      <c r="F26" s="61">
        <f t="shared" si="1"/>
        <v>213383.01</v>
      </c>
      <c r="G26" s="61">
        <f t="shared" si="2"/>
        <v>213383.01</v>
      </c>
      <c r="H26" s="61">
        <f t="shared" si="4"/>
        <v>213383.01</v>
      </c>
      <c r="I26" s="41">
        <v>213383.01</v>
      </c>
      <c r="J26" s="41"/>
      <c r="K26" s="61"/>
      <c r="L26" s="61"/>
      <c r="M26" s="61"/>
      <c r="N26" s="66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54"/>
    </row>
    <row r="27" spans="1:40" s="12" customFormat="1" ht="22.9" customHeight="1">
      <c r="A27" s="18"/>
      <c r="B27" s="39" t="s">
        <v>181</v>
      </c>
      <c r="C27" s="39">
        <v>29</v>
      </c>
      <c r="D27" s="40">
        <v>301001</v>
      </c>
      <c r="E27" s="50" t="s">
        <v>191</v>
      </c>
      <c r="F27" s="61">
        <f t="shared" si="1"/>
        <v>189546.52</v>
      </c>
      <c r="G27" s="61">
        <f t="shared" si="2"/>
        <v>189546.52</v>
      </c>
      <c r="H27" s="61">
        <f t="shared" si="4"/>
        <v>189546.52</v>
      </c>
      <c r="I27" s="41">
        <v>189546.52</v>
      </c>
      <c r="J27" s="41"/>
      <c r="K27" s="61"/>
      <c r="L27" s="61"/>
      <c r="M27" s="61"/>
      <c r="N27" s="66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54"/>
    </row>
    <row r="28" spans="1:40" s="12" customFormat="1" ht="22.9" customHeight="1">
      <c r="A28" s="18"/>
      <c r="B28" s="39" t="s">
        <v>181</v>
      </c>
      <c r="C28" s="39">
        <v>31</v>
      </c>
      <c r="D28" s="40">
        <v>301001</v>
      </c>
      <c r="E28" s="50" t="s">
        <v>192</v>
      </c>
      <c r="F28" s="61">
        <f t="shared" si="1"/>
        <v>110160</v>
      </c>
      <c r="G28" s="61">
        <f t="shared" si="2"/>
        <v>110160</v>
      </c>
      <c r="H28" s="61">
        <f t="shared" si="4"/>
        <v>110160</v>
      </c>
      <c r="I28" s="41">
        <v>110160</v>
      </c>
      <c r="J28" s="41"/>
      <c r="K28" s="61"/>
      <c r="L28" s="61"/>
      <c r="M28" s="61"/>
      <c r="N28" s="66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54"/>
    </row>
    <row r="29" spans="1:40" s="12" customFormat="1" ht="22.9" customHeight="1">
      <c r="A29" s="18"/>
      <c r="B29" s="39" t="s">
        <v>181</v>
      </c>
      <c r="C29" s="39">
        <v>39</v>
      </c>
      <c r="D29" s="40">
        <v>301001</v>
      </c>
      <c r="E29" s="50" t="s">
        <v>193</v>
      </c>
      <c r="F29" s="61">
        <f t="shared" si="1"/>
        <v>574200</v>
      </c>
      <c r="G29" s="61">
        <f t="shared" si="2"/>
        <v>574200</v>
      </c>
      <c r="H29" s="61">
        <f t="shared" si="4"/>
        <v>574200</v>
      </c>
      <c r="I29" s="41">
        <v>574200</v>
      </c>
      <c r="J29" s="41"/>
      <c r="K29" s="61"/>
      <c r="L29" s="61"/>
      <c r="M29" s="61"/>
      <c r="N29" s="66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54"/>
    </row>
    <row r="30" spans="1:40" s="12" customFormat="1" ht="22.9" customHeight="1">
      <c r="A30" s="18"/>
      <c r="B30" s="39" t="s">
        <v>181</v>
      </c>
      <c r="C30" s="39">
        <v>99</v>
      </c>
      <c r="D30" s="40">
        <v>301001</v>
      </c>
      <c r="E30" s="50" t="s">
        <v>194</v>
      </c>
      <c r="F30" s="61">
        <f t="shared" si="1"/>
        <v>478330.41</v>
      </c>
      <c r="G30" s="61">
        <f t="shared" si="2"/>
        <v>478330.41</v>
      </c>
      <c r="H30" s="61">
        <f t="shared" si="4"/>
        <v>478330.41</v>
      </c>
      <c r="I30" s="41">
        <v>478330.41</v>
      </c>
      <c r="J30" s="41"/>
      <c r="K30" s="61"/>
      <c r="L30" s="61"/>
      <c r="M30" s="61"/>
      <c r="N30" s="66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54"/>
    </row>
    <row r="31" spans="1:40" s="12" customFormat="1" ht="22.9" customHeight="1">
      <c r="A31" s="18"/>
      <c r="B31" s="39">
        <v>303</v>
      </c>
      <c r="C31" s="39"/>
      <c r="D31" s="40">
        <v>301001</v>
      </c>
      <c r="E31" s="50" t="s">
        <v>195</v>
      </c>
      <c r="F31" s="61">
        <f t="shared" si="1"/>
        <v>3867160.28</v>
      </c>
      <c r="G31" s="61">
        <f t="shared" si="2"/>
        <v>3867160.28</v>
      </c>
      <c r="H31" s="61">
        <f t="shared" si="4"/>
        <v>3867160.28</v>
      </c>
      <c r="I31" s="41">
        <v>3867160.28</v>
      </c>
      <c r="J31" s="41"/>
      <c r="K31" s="61"/>
      <c r="L31" s="61"/>
      <c r="M31" s="61"/>
      <c r="N31" s="66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54"/>
    </row>
    <row r="32" spans="1:40" s="12" customFormat="1" ht="22.9" customHeight="1">
      <c r="A32" s="18"/>
      <c r="B32" s="39">
        <v>303</v>
      </c>
      <c r="C32" s="39" t="s">
        <v>93</v>
      </c>
      <c r="D32" s="40">
        <v>301001</v>
      </c>
      <c r="E32" s="50" t="s">
        <v>196</v>
      </c>
      <c r="F32" s="61">
        <f t="shared" si="1"/>
        <v>566262.80000000005</v>
      </c>
      <c r="G32" s="61">
        <f t="shared" si="2"/>
        <v>566262.80000000005</v>
      </c>
      <c r="H32" s="61">
        <f t="shared" si="4"/>
        <v>566262.80000000005</v>
      </c>
      <c r="I32" s="41">
        <v>566262.80000000005</v>
      </c>
      <c r="J32" s="41"/>
      <c r="K32" s="61"/>
      <c r="L32" s="61"/>
      <c r="M32" s="61"/>
      <c r="N32" s="66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54"/>
    </row>
    <row r="33" spans="1:40" s="12" customFormat="1" ht="22.9" customHeight="1">
      <c r="A33" s="18"/>
      <c r="B33" s="39">
        <v>303</v>
      </c>
      <c r="C33" s="39" t="s">
        <v>95</v>
      </c>
      <c r="D33" s="40">
        <v>301001</v>
      </c>
      <c r="E33" s="50" t="s">
        <v>197</v>
      </c>
      <c r="F33" s="61">
        <f t="shared" si="1"/>
        <v>17358.48</v>
      </c>
      <c r="G33" s="61">
        <f t="shared" si="2"/>
        <v>17358.48</v>
      </c>
      <c r="H33" s="61">
        <f t="shared" si="4"/>
        <v>17358.48</v>
      </c>
      <c r="I33" s="41">
        <v>17358.48</v>
      </c>
      <c r="J33" s="41"/>
      <c r="K33" s="61"/>
      <c r="L33" s="61"/>
      <c r="M33" s="61"/>
      <c r="N33" s="66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54"/>
    </row>
    <row r="34" spans="1:40" s="12" customFormat="1" ht="22.9" customHeight="1">
      <c r="A34" s="18"/>
      <c r="B34" s="39">
        <v>303</v>
      </c>
      <c r="C34" s="39" t="s">
        <v>88</v>
      </c>
      <c r="D34" s="40">
        <v>301001</v>
      </c>
      <c r="E34" s="50" t="s">
        <v>198</v>
      </c>
      <c r="F34" s="61">
        <f t="shared" si="1"/>
        <v>3194739</v>
      </c>
      <c r="G34" s="61">
        <f t="shared" si="2"/>
        <v>3194739</v>
      </c>
      <c r="H34" s="61">
        <f t="shared" si="4"/>
        <v>3194739</v>
      </c>
      <c r="I34" s="41">
        <v>3194739</v>
      </c>
      <c r="J34" s="41"/>
      <c r="K34" s="61"/>
      <c r="L34" s="61"/>
      <c r="M34" s="61"/>
      <c r="N34" s="66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54"/>
    </row>
    <row r="35" spans="1:40" s="12" customFormat="1" ht="22.9" customHeight="1">
      <c r="A35" s="18"/>
      <c r="B35" s="39">
        <v>303</v>
      </c>
      <c r="C35" s="39" t="s">
        <v>174</v>
      </c>
      <c r="D35" s="40">
        <v>301001</v>
      </c>
      <c r="E35" s="50" t="s">
        <v>199</v>
      </c>
      <c r="F35" s="61">
        <f t="shared" si="1"/>
        <v>88800</v>
      </c>
      <c r="G35" s="61">
        <f t="shared" si="2"/>
        <v>88800</v>
      </c>
      <c r="H35" s="61">
        <f t="shared" si="4"/>
        <v>88800</v>
      </c>
      <c r="I35" s="41">
        <v>88800</v>
      </c>
      <c r="J35" s="41"/>
      <c r="K35" s="61"/>
      <c r="L35" s="61"/>
      <c r="M35" s="61"/>
      <c r="N35" s="66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54"/>
    </row>
    <row r="36" spans="1:40" ht="27" customHeight="1"/>
    <row r="37" spans="1:40" ht="27" customHeight="1"/>
    <row r="38" spans="1:40" ht="27" customHeight="1"/>
  </sheetData>
  <mergeCells count="23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AK3:AM3"/>
    <mergeCell ref="B4:E4"/>
    <mergeCell ref="G4:P4"/>
    <mergeCell ref="Q4:Z4"/>
    <mergeCell ref="AA4:AM4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scale="48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0"/>
  <sheetViews>
    <sheetView workbookViewId="0">
      <pane ySplit="1" topLeftCell="A2" activePane="bottomLeft" state="frozen"/>
      <selection pane="bottomLeft" activeCell="E27" sqref="E27"/>
    </sheetView>
  </sheetViews>
  <sheetFormatPr defaultColWidth="10" defaultRowHeight="13.5"/>
  <cols>
    <col min="1" max="1" width="1.5" style="12" customWidth="1"/>
    <col min="2" max="4" width="6.125" style="12" customWidth="1"/>
    <col min="5" max="5" width="28.25" style="12" customWidth="1"/>
    <col min="6" max="6" width="16.375" style="12" customWidth="1"/>
    <col min="7" max="7" width="17.25" style="12" customWidth="1"/>
    <col min="8" max="8" width="8.75" style="12" customWidth="1"/>
    <col min="9" max="81" width="16.375" style="12" customWidth="1"/>
    <col min="82" max="82" width="1.5" style="12" customWidth="1"/>
    <col min="83" max="84" width="9.75" style="12" customWidth="1"/>
    <col min="85" max="16384" width="10" style="12"/>
  </cols>
  <sheetData>
    <row r="1" spans="1:82" ht="16.350000000000001" customHeight="1">
      <c r="A1" s="13"/>
      <c r="B1" s="114"/>
      <c r="C1" s="114"/>
      <c r="D1" s="114"/>
      <c r="E1" s="15"/>
      <c r="G1" s="56"/>
      <c r="H1" s="25" t="s">
        <v>200</v>
      </c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18"/>
    </row>
    <row r="2" spans="1:82" ht="20.25">
      <c r="B2" s="104" t="s">
        <v>201</v>
      </c>
      <c r="C2" s="104"/>
      <c r="D2" s="104"/>
      <c r="E2" s="104"/>
      <c r="F2" s="104"/>
      <c r="G2" s="104"/>
      <c r="H2" s="104"/>
    </row>
    <row r="3" spans="1:82">
      <c r="B3" s="142" t="s">
        <v>305</v>
      </c>
      <c r="C3" s="102"/>
      <c r="D3" s="102"/>
      <c r="E3" s="102"/>
      <c r="F3" s="17"/>
      <c r="H3" s="37" t="s">
        <v>6</v>
      </c>
    </row>
    <row r="4" spans="1:82" ht="27" customHeight="1">
      <c r="B4" s="97" t="s">
        <v>9</v>
      </c>
      <c r="C4" s="97"/>
      <c r="D4" s="97"/>
      <c r="E4" s="97"/>
      <c r="F4" s="97" t="s">
        <v>59</v>
      </c>
      <c r="G4" s="103" t="s">
        <v>202</v>
      </c>
      <c r="H4" s="103" t="s">
        <v>163</v>
      </c>
    </row>
    <row r="5" spans="1:82">
      <c r="B5" s="97" t="s">
        <v>70</v>
      </c>
      <c r="C5" s="97"/>
      <c r="D5" s="97"/>
      <c r="E5" s="97" t="s">
        <v>164</v>
      </c>
      <c r="F5" s="97"/>
      <c r="G5" s="103"/>
      <c r="H5" s="103"/>
    </row>
    <row r="6" spans="1:82">
      <c r="B6" s="19" t="s">
        <v>73</v>
      </c>
      <c r="C6" s="19" t="s">
        <v>74</v>
      </c>
      <c r="D6" s="19" t="s">
        <v>75</v>
      </c>
      <c r="E6" s="97"/>
      <c r="F6" s="97"/>
      <c r="G6" s="103"/>
      <c r="H6" s="103"/>
    </row>
    <row r="7" spans="1:82" ht="21" customHeight="1">
      <c r="B7" s="19"/>
      <c r="C7" s="19"/>
      <c r="D7" s="19"/>
      <c r="E7" s="19" t="s">
        <v>76</v>
      </c>
      <c r="F7" s="22">
        <f>SUM(F8,F11,F18,F24,F28)</f>
        <v>21725755.890000001</v>
      </c>
      <c r="G7" s="22">
        <f>SUM(G8,G11,G18,G24,G28)</f>
        <v>21725755.890000001</v>
      </c>
      <c r="H7" s="22"/>
    </row>
    <row r="8" spans="1:82" ht="20.100000000000001" customHeight="1">
      <c r="B8" s="19">
        <v>201</v>
      </c>
      <c r="C8" s="19"/>
      <c r="D8" s="39"/>
      <c r="E8" s="40" t="s">
        <v>85</v>
      </c>
      <c r="F8" s="22">
        <f t="shared" ref="F8:F30" si="0">SUM(G8:H8)</f>
        <v>34000</v>
      </c>
      <c r="G8" s="41">
        <v>34000</v>
      </c>
      <c r="H8" s="22"/>
    </row>
    <row r="9" spans="1:82" ht="20.100000000000001" customHeight="1">
      <c r="B9" s="19">
        <v>201</v>
      </c>
      <c r="C9" s="39" t="s">
        <v>86</v>
      </c>
      <c r="D9" s="39"/>
      <c r="E9" s="42" t="s">
        <v>87</v>
      </c>
      <c r="F9" s="22">
        <f t="shared" si="0"/>
        <v>34000</v>
      </c>
      <c r="G9" s="41">
        <v>34000</v>
      </c>
      <c r="H9" s="22"/>
    </row>
    <row r="10" spans="1:82" ht="20.100000000000001" customHeight="1">
      <c r="B10" s="19">
        <v>201</v>
      </c>
      <c r="C10" s="39" t="s">
        <v>86</v>
      </c>
      <c r="D10" s="39" t="s">
        <v>88</v>
      </c>
      <c r="E10" s="42" t="s">
        <v>89</v>
      </c>
      <c r="F10" s="22">
        <f t="shared" si="0"/>
        <v>34000</v>
      </c>
      <c r="G10" s="41">
        <v>34000</v>
      </c>
      <c r="H10" s="22"/>
    </row>
    <row r="11" spans="1:82" ht="21.95" customHeight="1">
      <c r="B11" s="39" t="s">
        <v>90</v>
      </c>
      <c r="C11" s="39"/>
      <c r="D11" s="39"/>
      <c r="E11" s="42" t="s">
        <v>91</v>
      </c>
      <c r="F11" s="22">
        <f t="shared" si="0"/>
        <v>5887657.9199999999</v>
      </c>
      <c r="G11" s="41">
        <v>5887657.9199999999</v>
      </c>
      <c r="H11" s="22"/>
    </row>
    <row r="12" spans="1:82" ht="20.100000000000001" customHeight="1">
      <c r="B12" s="39" t="s">
        <v>90</v>
      </c>
      <c r="C12" s="39" t="s">
        <v>88</v>
      </c>
      <c r="D12" s="39"/>
      <c r="E12" s="42" t="s">
        <v>92</v>
      </c>
      <c r="F12" s="22">
        <f t="shared" si="0"/>
        <v>5867749.9199999999</v>
      </c>
      <c r="G12" s="41">
        <v>5867749.9199999999</v>
      </c>
      <c r="H12" s="22"/>
    </row>
    <row r="13" spans="1:82" ht="20.100000000000001" customHeight="1">
      <c r="B13" s="39" t="s">
        <v>90</v>
      </c>
      <c r="C13" s="39" t="s">
        <v>88</v>
      </c>
      <c r="D13" s="39" t="s">
        <v>93</v>
      </c>
      <c r="E13" s="145" t="s">
        <v>307</v>
      </c>
      <c r="F13" s="22">
        <f t="shared" si="0"/>
        <v>4272073.88</v>
      </c>
      <c r="G13" s="41">
        <v>4272073.88</v>
      </c>
      <c r="H13" s="22"/>
    </row>
    <row r="14" spans="1:82" ht="20.100000000000001" customHeight="1">
      <c r="B14" s="39" t="s">
        <v>90</v>
      </c>
      <c r="C14" s="39" t="s">
        <v>88</v>
      </c>
      <c r="D14" s="39" t="s">
        <v>95</v>
      </c>
      <c r="E14" s="42" t="s">
        <v>96</v>
      </c>
      <c r="F14" s="22">
        <f t="shared" si="0"/>
        <v>55062.99</v>
      </c>
      <c r="G14" s="41">
        <v>55062.99</v>
      </c>
      <c r="H14" s="22"/>
    </row>
    <row r="15" spans="1:82" ht="32.25" customHeight="1">
      <c r="B15" s="39" t="s">
        <v>90</v>
      </c>
      <c r="C15" s="39" t="s">
        <v>88</v>
      </c>
      <c r="D15" s="39" t="s">
        <v>88</v>
      </c>
      <c r="E15" s="145" t="s">
        <v>308</v>
      </c>
      <c r="F15" s="22">
        <f t="shared" si="0"/>
        <v>1540613.05</v>
      </c>
      <c r="G15" s="41">
        <v>1540613.05</v>
      </c>
      <c r="H15" s="22"/>
    </row>
    <row r="16" spans="1:82" ht="21.95" customHeight="1">
      <c r="B16" s="39" t="s">
        <v>90</v>
      </c>
      <c r="C16" s="39" t="s">
        <v>97</v>
      </c>
      <c r="D16" s="39"/>
      <c r="E16" s="40" t="s">
        <v>98</v>
      </c>
      <c r="F16" s="22">
        <f t="shared" si="0"/>
        <v>19908</v>
      </c>
      <c r="G16" s="41">
        <v>19908</v>
      </c>
      <c r="H16" s="22"/>
    </row>
    <row r="17" spans="2:8" ht="20.100000000000001" customHeight="1">
      <c r="B17" s="39" t="s">
        <v>90</v>
      </c>
      <c r="C17" s="39" t="s">
        <v>97</v>
      </c>
      <c r="D17" s="39" t="s">
        <v>93</v>
      </c>
      <c r="E17" s="40" t="s">
        <v>99</v>
      </c>
      <c r="F17" s="22">
        <f t="shared" si="0"/>
        <v>19908</v>
      </c>
      <c r="G17" s="41">
        <v>19908</v>
      </c>
      <c r="H17" s="38"/>
    </row>
    <row r="18" spans="2:8" ht="20.100000000000001" customHeight="1">
      <c r="B18" s="39" t="s">
        <v>100</v>
      </c>
      <c r="C18" s="39"/>
      <c r="D18" s="39"/>
      <c r="E18" s="40" t="s">
        <v>101</v>
      </c>
      <c r="F18" s="22">
        <f t="shared" si="0"/>
        <v>1202296.3899999999</v>
      </c>
      <c r="G18" s="41">
        <v>1202296.3899999999</v>
      </c>
      <c r="H18" s="38"/>
    </row>
    <row r="19" spans="2:8" ht="20.100000000000001" customHeight="1">
      <c r="B19" s="39" t="s">
        <v>100</v>
      </c>
      <c r="C19" s="39" t="s">
        <v>86</v>
      </c>
      <c r="D19" s="39"/>
      <c r="E19" s="40" t="s">
        <v>102</v>
      </c>
      <c r="F19" s="22">
        <f t="shared" si="0"/>
        <v>1202296.3899999999</v>
      </c>
      <c r="G19" s="41">
        <v>1202296.3899999999</v>
      </c>
      <c r="H19" s="38"/>
    </row>
    <row r="20" spans="2:8" ht="20.100000000000001" customHeight="1">
      <c r="B20" s="19" t="s">
        <v>100</v>
      </c>
      <c r="C20" s="19" t="s">
        <v>86</v>
      </c>
      <c r="D20" s="39" t="s">
        <v>93</v>
      </c>
      <c r="E20" s="146" t="s">
        <v>309</v>
      </c>
      <c r="F20" s="22">
        <f t="shared" si="0"/>
        <v>662461.66</v>
      </c>
      <c r="G20" s="41">
        <v>662461.66</v>
      </c>
      <c r="H20" s="22"/>
    </row>
    <row r="21" spans="2:8" ht="20.100000000000001" customHeight="1">
      <c r="B21" s="19" t="s">
        <v>100</v>
      </c>
      <c r="C21" s="19" t="s">
        <v>86</v>
      </c>
      <c r="D21" s="39" t="s">
        <v>95</v>
      </c>
      <c r="E21" s="40" t="s">
        <v>104</v>
      </c>
      <c r="F21" s="22">
        <f t="shared" si="0"/>
        <v>158989.01</v>
      </c>
      <c r="G21" s="41">
        <v>158989.01</v>
      </c>
      <c r="H21" s="22"/>
    </row>
    <row r="22" spans="2:8" ht="20.100000000000001" customHeight="1">
      <c r="B22" s="19" t="s">
        <v>100</v>
      </c>
      <c r="C22" s="19" t="s">
        <v>86</v>
      </c>
      <c r="D22" s="39" t="s">
        <v>105</v>
      </c>
      <c r="E22" s="40" t="s">
        <v>106</v>
      </c>
      <c r="F22" s="22">
        <f t="shared" si="0"/>
        <v>60800</v>
      </c>
      <c r="G22" s="41">
        <v>60800</v>
      </c>
      <c r="H22" s="22"/>
    </row>
    <row r="23" spans="2:8" ht="20.100000000000001" customHeight="1">
      <c r="B23" s="19" t="s">
        <v>100</v>
      </c>
      <c r="C23" s="19" t="s">
        <v>86</v>
      </c>
      <c r="D23" s="39" t="s">
        <v>107</v>
      </c>
      <c r="E23" s="40" t="s">
        <v>108</v>
      </c>
      <c r="F23" s="22">
        <f t="shared" si="0"/>
        <v>320045.71999999997</v>
      </c>
      <c r="G23" s="41">
        <v>320045.71999999997</v>
      </c>
      <c r="H23" s="22"/>
    </row>
    <row r="24" spans="2:8" ht="20.100000000000001" customHeight="1">
      <c r="B24" s="19" t="s">
        <v>109</v>
      </c>
      <c r="C24" s="19"/>
      <c r="D24" s="39"/>
      <c r="E24" s="40" t="s">
        <v>110</v>
      </c>
      <c r="F24" s="22">
        <f t="shared" si="0"/>
        <v>13321618.710000001</v>
      </c>
      <c r="G24" s="41">
        <v>13321618.710000001</v>
      </c>
      <c r="H24" s="22"/>
    </row>
    <row r="25" spans="2:8" ht="20.100000000000001" customHeight="1">
      <c r="B25" s="19" t="s">
        <v>109</v>
      </c>
      <c r="C25" s="19" t="s">
        <v>88</v>
      </c>
      <c r="D25" s="39"/>
      <c r="E25" s="146" t="s">
        <v>310</v>
      </c>
      <c r="F25" s="22">
        <f t="shared" si="0"/>
        <v>13321618.710000001</v>
      </c>
      <c r="G25" s="41">
        <v>13321618.710000001</v>
      </c>
      <c r="H25" s="22"/>
    </row>
    <row r="26" spans="2:8" ht="20.100000000000001" customHeight="1">
      <c r="B26" s="19" t="s">
        <v>109</v>
      </c>
      <c r="C26" s="19" t="s">
        <v>88</v>
      </c>
      <c r="D26" s="39" t="s">
        <v>93</v>
      </c>
      <c r="E26" s="40" t="s">
        <v>112</v>
      </c>
      <c r="F26" s="22">
        <f t="shared" si="0"/>
        <v>10712275.550000001</v>
      </c>
      <c r="G26" s="41">
        <v>10712275.550000001</v>
      </c>
      <c r="H26" s="22"/>
    </row>
    <row r="27" spans="2:8" ht="20.100000000000001" customHeight="1">
      <c r="B27" s="19" t="s">
        <v>109</v>
      </c>
      <c r="C27" s="19" t="s">
        <v>88</v>
      </c>
      <c r="D27" s="39" t="s">
        <v>113</v>
      </c>
      <c r="E27" s="40" t="s">
        <v>114</v>
      </c>
      <c r="F27" s="22">
        <f t="shared" si="0"/>
        <v>2609343.16</v>
      </c>
      <c r="G27" s="41">
        <v>2609343.16</v>
      </c>
      <c r="H27" s="22"/>
    </row>
    <row r="28" spans="2:8" ht="20.100000000000001" customHeight="1">
      <c r="B28" s="19" t="s">
        <v>115</v>
      </c>
      <c r="C28" s="19"/>
      <c r="D28" s="39"/>
      <c r="E28" s="40" t="s">
        <v>116</v>
      </c>
      <c r="F28" s="22">
        <f t="shared" si="0"/>
        <v>1280182.8700000001</v>
      </c>
      <c r="G28" s="41">
        <v>1280182.8700000001</v>
      </c>
      <c r="H28" s="22"/>
    </row>
    <row r="29" spans="2:8" ht="20.100000000000001" customHeight="1">
      <c r="B29" s="19" t="s">
        <v>115</v>
      </c>
      <c r="C29" s="19" t="s">
        <v>95</v>
      </c>
      <c r="D29" s="39"/>
      <c r="E29" s="40" t="s">
        <v>117</v>
      </c>
      <c r="F29" s="22">
        <f t="shared" si="0"/>
        <v>1280182.8700000001</v>
      </c>
      <c r="G29" s="41">
        <v>1280182.8700000001</v>
      </c>
      <c r="H29" s="22"/>
    </row>
    <row r="30" spans="2:8" ht="20.100000000000001" customHeight="1">
      <c r="B30" s="39" t="s">
        <v>115</v>
      </c>
      <c r="C30" s="39" t="s">
        <v>95</v>
      </c>
      <c r="D30" s="39" t="s">
        <v>93</v>
      </c>
      <c r="E30" s="40" t="s">
        <v>118</v>
      </c>
      <c r="F30" s="22">
        <f t="shared" si="0"/>
        <v>1280182.8700000001</v>
      </c>
      <c r="G30" s="41">
        <v>1280182.8700000001</v>
      </c>
      <c r="H30" s="22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pane ySplit="6" topLeftCell="A22" activePane="bottomLeft" state="frozen"/>
      <selection pane="bottomLeft" activeCell="K11" sqref="K11"/>
    </sheetView>
  </sheetViews>
  <sheetFormatPr defaultColWidth="10" defaultRowHeight="13.5"/>
  <cols>
    <col min="1" max="1" width="1.5" customWidth="1"/>
    <col min="2" max="4" width="9.25" customWidth="1"/>
    <col min="5" max="5" width="21.125" customWidth="1"/>
    <col min="6" max="6" width="17.25" customWidth="1"/>
    <col min="7" max="7" width="17.5" customWidth="1"/>
    <col min="8" max="8" width="15.5" customWidth="1"/>
    <col min="9" max="9" width="1.5" customWidth="1"/>
    <col min="10" max="10" width="9.75" customWidth="1"/>
    <col min="12" max="12" width="20.5" bestFit="1" customWidth="1"/>
  </cols>
  <sheetData>
    <row r="1" spans="1:12" ht="24.95" customHeight="1">
      <c r="A1" s="43"/>
      <c r="B1" s="1"/>
      <c r="C1" s="1"/>
      <c r="D1" s="1"/>
      <c r="E1" s="44"/>
      <c r="F1" s="45"/>
      <c r="G1" s="45"/>
      <c r="H1" s="46" t="s">
        <v>203</v>
      </c>
      <c r="I1" s="53"/>
    </row>
    <row r="2" spans="1:12" ht="22.9" customHeight="1">
      <c r="A2" s="45"/>
      <c r="B2" s="115" t="s">
        <v>204</v>
      </c>
      <c r="C2" s="115"/>
      <c r="D2" s="115"/>
      <c r="E2" s="115"/>
      <c r="F2" s="115"/>
      <c r="G2" s="115"/>
      <c r="H2" s="115"/>
      <c r="I2" s="53"/>
    </row>
    <row r="3" spans="1:12" ht="19.5" customHeight="1">
      <c r="A3" s="47"/>
      <c r="B3" s="144" t="s">
        <v>305</v>
      </c>
      <c r="C3" s="116"/>
      <c r="D3" s="116"/>
      <c r="E3" s="116"/>
      <c r="G3" s="47"/>
      <c r="H3" s="48" t="s">
        <v>6</v>
      </c>
      <c r="I3" s="53"/>
    </row>
    <row r="4" spans="1:12" ht="24.4" customHeight="1">
      <c r="A4" s="49"/>
      <c r="B4" s="97" t="s">
        <v>9</v>
      </c>
      <c r="C4" s="97"/>
      <c r="D4" s="97"/>
      <c r="E4" s="97"/>
      <c r="F4" s="97" t="s">
        <v>81</v>
      </c>
      <c r="G4" s="97"/>
      <c r="H4" s="97"/>
      <c r="I4" s="53"/>
    </row>
    <row r="5" spans="1:12" ht="24.4" customHeight="1">
      <c r="A5" s="49"/>
      <c r="B5" s="97" t="s">
        <v>70</v>
      </c>
      <c r="C5" s="97"/>
      <c r="D5" s="97" t="s">
        <v>71</v>
      </c>
      <c r="E5" s="97" t="s">
        <v>164</v>
      </c>
      <c r="F5" s="97" t="s">
        <v>59</v>
      </c>
      <c r="G5" s="97" t="s">
        <v>205</v>
      </c>
      <c r="H5" s="97" t="s">
        <v>206</v>
      </c>
      <c r="I5" s="53"/>
    </row>
    <row r="6" spans="1:12" ht="24.4" customHeight="1">
      <c r="A6" s="49"/>
      <c r="B6" s="19" t="s">
        <v>73</v>
      </c>
      <c r="C6" s="19" t="s">
        <v>74</v>
      </c>
      <c r="D6" s="97"/>
      <c r="E6" s="97"/>
      <c r="F6" s="97"/>
      <c r="G6" s="97"/>
      <c r="H6" s="97"/>
      <c r="I6" s="53"/>
    </row>
    <row r="7" spans="1:12" s="12" customFormat="1" ht="20.100000000000001" customHeight="1">
      <c r="A7" s="18"/>
      <c r="B7" s="19"/>
      <c r="C7" s="19"/>
      <c r="D7" s="19"/>
      <c r="E7" s="19" t="s">
        <v>76</v>
      </c>
      <c r="F7" s="22">
        <f t="shared" ref="F7:F35" si="0">SUM(G7:H7)</f>
        <v>21637377.09</v>
      </c>
      <c r="G7" s="22">
        <f>SUM(G8,G18,G31)</f>
        <v>18967300.149999999</v>
      </c>
      <c r="H7" s="22">
        <f>SUM(H18,H31)</f>
        <v>2670076.94</v>
      </c>
      <c r="I7" s="54"/>
      <c r="L7" s="148"/>
    </row>
    <row r="8" spans="1:12" s="12" customFormat="1" ht="20.100000000000001" customHeight="1">
      <c r="A8" s="18"/>
      <c r="B8" s="19">
        <v>301</v>
      </c>
      <c r="C8" s="19"/>
      <c r="D8" s="40">
        <v>301001</v>
      </c>
      <c r="E8" s="40" t="s">
        <v>170</v>
      </c>
      <c r="F8" s="22">
        <f t="shared" si="0"/>
        <v>15100139.869999999</v>
      </c>
      <c r="G8" s="41">
        <v>15100139.869999999</v>
      </c>
      <c r="H8" s="41"/>
      <c r="I8" s="54"/>
    </row>
    <row r="9" spans="1:12" s="12" customFormat="1" ht="20.100000000000001" customHeight="1">
      <c r="A9" s="18"/>
      <c r="B9" s="19">
        <v>301</v>
      </c>
      <c r="C9" s="39" t="s">
        <v>93</v>
      </c>
      <c r="D9" s="40">
        <v>301001</v>
      </c>
      <c r="E9" s="50" t="s">
        <v>171</v>
      </c>
      <c r="F9" s="22">
        <f t="shared" si="0"/>
        <v>3555348</v>
      </c>
      <c r="G9" s="41">
        <v>3555348</v>
      </c>
      <c r="H9" s="41"/>
      <c r="I9" s="54"/>
    </row>
    <row r="10" spans="1:12" s="12" customFormat="1" ht="20.100000000000001" customHeight="1">
      <c r="A10" s="18"/>
      <c r="B10" s="19">
        <v>301</v>
      </c>
      <c r="C10" s="39" t="s">
        <v>95</v>
      </c>
      <c r="D10" s="40">
        <v>301001</v>
      </c>
      <c r="E10" s="50" t="s">
        <v>172</v>
      </c>
      <c r="F10" s="22">
        <f t="shared" si="0"/>
        <v>2378085.6</v>
      </c>
      <c r="G10" s="41">
        <v>2378085.6</v>
      </c>
      <c r="H10" s="41"/>
      <c r="I10" s="54"/>
    </row>
    <row r="11" spans="1:12" s="12" customFormat="1" ht="20.100000000000001" customHeight="1">
      <c r="A11" s="18"/>
      <c r="B11" s="19">
        <v>301</v>
      </c>
      <c r="C11" s="39" t="s">
        <v>105</v>
      </c>
      <c r="D11" s="40">
        <v>301001</v>
      </c>
      <c r="E11" s="50" t="s">
        <v>173</v>
      </c>
      <c r="F11" s="22">
        <f t="shared" si="0"/>
        <v>3492537</v>
      </c>
      <c r="G11" s="41">
        <v>3492537</v>
      </c>
      <c r="H11" s="41"/>
      <c r="I11" s="54"/>
    </row>
    <row r="12" spans="1:12" s="12" customFormat="1" ht="20.100000000000001" customHeight="1">
      <c r="A12" s="51"/>
      <c r="B12" s="19">
        <v>301</v>
      </c>
      <c r="C12" s="39" t="s">
        <v>174</v>
      </c>
      <c r="D12" s="40">
        <v>301001</v>
      </c>
      <c r="E12" s="50" t="s">
        <v>175</v>
      </c>
      <c r="F12" s="22">
        <f t="shared" si="0"/>
        <v>1243180</v>
      </c>
      <c r="G12" s="41">
        <v>1243180</v>
      </c>
      <c r="H12" s="41"/>
      <c r="I12" s="55"/>
    </row>
    <row r="13" spans="1:12" s="12" customFormat="1" ht="34.5" customHeight="1">
      <c r="B13" s="19">
        <v>301</v>
      </c>
      <c r="C13" s="39" t="s">
        <v>97</v>
      </c>
      <c r="D13" s="40">
        <v>301001</v>
      </c>
      <c r="E13" s="50" t="s">
        <v>311</v>
      </c>
      <c r="F13" s="22">
        <f t="shared" si="0"/>
        <v>1540613.05</v>
      </c>
      <c r="G13" s="41">
        <v>1540613.05</v>
      </c>
      <c r="H13" s="41"/>
    </row>
    <row r="14" spans="1:12" s="12" customFormat="1" ht="20.100000000000001" customHeight="1">
      <c r="B14" s="19">
        <v>301</v>
      </c>
      <c r="C14" s="39" t="s">
        <v>176</v>
      </c>
      <c r="D14" s="40">
        <v>301001</v>
      </c>
      <c r="E14" s="50" t="s">
        <v>177</v>
      </c>
      <c r="F14" s="22">
        <f t="shared" si="0"/>
        <v>821450.67</v>
      </c>
      <c r="G14" s="41">
        <v>821450.67</v>
      </c>
      <c r="H14" s="41"/>
    </row>
    <row r="15" spans="1:12" s="12" customFormat="1" ht="20.100000000000001" customHeight="1">
      <c r="B15" s="19">
        <v>301</v>
      </c>
      <c r="C15" s="39" t="s">
        <v>86</v>
      </c>
      <c r="D15" s="40">
        <v>301001</v>
      </c>
      <c r="E15" s="147" t="s">
        <v>312</v>
      </c>
      <c r="F15" s="22">
        <f t="shared" si="0"/>
        <v>735746.31</v>
      </c>
      <c r="G15" s="41">
        <v>735746.31</v>
      </c>
      <c r="H15" s="41"/>
    </row>
    <row r="16" spans="1:12" s="12" customFormat="1" ht="20.100000000000001" customHeight="1">
      <c r="B16" s="19">
        <v>301</v>
      </c>
      <c r="C16" s="39" t="s">
        <v>178</v>
      </c>
      <c r="D16" s="40">
        <v>301001</v>
      </c>
      <c r="E16" s="50" t="s">
        <v>179</v>
      </c>
      <c r="F16" s="22">
        <f t="shared" si="0"/>
        <v>52996.37</v>
      </c>
      <c r="G16" s="41">
        <v>52996.37</v>
      </c>
      <c r="H16" s="41"/>
    </row>
    <row r="17" spans="2:8" s="12" customFormat="1" ht="20.100000000000001" customHeight="1">
      <c r="B17" s="19">
        <v>301</v>
      </c>
      <c r="C17" s="39" t="s">
        <v>180</v>
      </c>
      <c r="D17" s="40">
        <v>301001</v>
      </c>
      <c r="E17" s="50" t="s">
        <v>118</v>
      </c>
      <c r="F17" s="22">
        <f t="shared" si="0"/>
        <v>1280182.8700000001</v>
      </c>
      <c r="G17" s="41">
        <v>1280182.8700000001</v>
      </c>
      <c r="H17" s="41"/>
    </row>
    <row r="18" spans="2:8" s="12" customFormat="1" ht="20.100000000000001" customHeight="1">
      <c r="B18" s="39" t="s">
        <v>181</v>
      </c>
      <c r="C18" s="39"/>
      <c r="D18" s="40">
        <v>301001</v>
      </c>
      <c r="E18" s="40" t="s">
        <v>182</v>
      </c>
      <c r="F18" s="22">
        <f t="shared" si="0"/>
        <v>2670076.94</v>
      </c>
      <c r="G18" s="41"/>
      <c r="H18" s="41">
        <v>2670076.94</v>
      </c>
    </row>
    <row r="19" spans="2:8" s="12" customFormat="1" ht="20.100000000000001" customHeight="1">
      <c r="B19" s="39" t="s">
        <v>181</v>
      </c>
      <c r="C19" s="39" t="s">
        <v>93</v>
      </c>
      <c r="D19" s="40">
        <v>301001</v>
      </c>
      <c r="E19" s="50" t="s">
        <v>183</v>
      </c>
      <c r="F19" s="22">
        <f t="shared" si="0"/>
        <v>232560</v>
      </c>
      <c r="G19" s="41"/>
      <c r="H19" s="41">
        <v>232560</v>
      </c>
    </row>
    <row r="20" spans="2:8" s="12" customFormat="1" ht="20.100000000000001" customHeight="1">
      <c r="B20" s="39" t="s">
        <v>181</v>
      </c>
      <c r="C20" s="39" t="s">
        <v>88</v>
      </c>
      <c r="D20" s="40">
        <v>301001</v>
      </c>
      <c r="E20" s="147" t="s">
        <v>313</v>
      </c>
      <c r="F20" s="22">
        <f t="shared" si="0"/>
        <v>23256</v>
      </c>
      <c r="G20" s="41"/>
      <c r="H20" s="41">
        <v>23256</v>
      </c>
    </row>
    <row r="21" spans="2:8" s="12" customFormat="1" ht="20.100000000000001" customHeight="1">
      <c r="B21" s="39" t="s">
        <v>181</v>
      </c>
      <c r="C21" s="39" t="s">
        <v>184</v>
      </c>
      <c r="D21" s="40">
        <v>301001</v>
      </c>
      <c r="E21" s="50" t="s">
        <v>185</v>
      </c>
      <c r="F21" s="22">
        <f t="shared" si="0"/>
        <v>58140</v>
      </c>
      <c r="G21" s="41"/>
      <c r="H21" s="41">
        <v>58140</v>
      </c>
    </row>
    <row r="22" spans="2:8" s="12" customFormat="1" ht="20.100000000000001" customHeight="1">
      <c r="B22" s="39" t="s">
        <v>181</v>
      </c>
      <c r="C22" s="39" t="s">
        <v>174</v>
      </c>
      <c r="D22" s="40">
        <v>301001</v>
      </c>
      <c r="E22" s="50" t="s">
        <v>186</v>
      </c>
      <c r="F22" s="22">
        <f t="shared" si="0"/>
        <v>63580</v>
      </c>
      <c r="G22" s="41"/>
      <c r="H22" s="41">
        <v>63580</v>
      </c>
    </row>
    <row r="23" spans="2:8" s="12" customFormat="1" ht="20.100000000000001" customHeight="1">
      <c r="B23" s="39" t="s">
        <v>181</v>
      </c>
      <c r="C23" s="39" t="s">
        <v>187</v>
      </c>
      <c r="D23" s="40">
        <v>301001</v>
      </c>
      <c r="E23" s="50" t="s">
        <v>188</v>
      </c>
      <c r="F23" s="22">
        <f t="shared" si="0"/>
        <v>0</v>
      </c>
      <c r="G23" s="41"/>
      <c r="H23" s="41"/>
    </row>
    <row r="24" spans="2:8" s="12" customFormat="1" ht="20.100000000000001" customHeight="1">
      <c r="B24" s="39" t="s">
        <v>181</v>
      </c>
      <c r="C24" s="39" t="s">
        <v>86</v>
      </c>
      <c r="D24" s="40">
        <v>301001</v>
      </c>
      <c r="E24" s="50" t="s">
        <v>189</v>
      </c>
      <c r="F24" s="22">
        <f t="shared" si="0"/>
        <v>697680</v>
      </c>
      <c r="G24" s="41"/>
      <c r="H24" s="41">
        <v>697680</v>
      </c>
    </row>
    <row r="25" spans="2:8" s="12" customFormat="1" ht="20.100000000000001" customHeight="1">
      <c r="B25" s="39" t="s">
        <v>181</v>
      </c>
      <c r="C25" s="39" t="s">
        <v>207</v>
      </c>
      <c r="D25" s="40">
        <v>301001</v>
      </c>
      <c r="E25" s="147" t="s">
        <v>314</v>
      </c>
      <c r="F25" s="22">
        <f t="shared" si="0"/>
        <v>29241</v>
      </c>
      <c r="G25" s="41"/>
      <c r="H25" s="41">
        <v>29241</v>
      </c>
    </row>
    <row r="26" spans="2:8" s="12" customFormat="1" ht="20.100000000000001" customHeight="1">
      <c r="B26" s="39" t="s">
        <v>181</v>
      </c>
      <c r="C26" s="39" t="s">
        <v>208</v>
      </c>
      <c r="D26" s="40">
        <v>301001</v>
      </c>
      <c r="E26" s="50" t="s">
        <v>190</v>
      </c>
      <c r="F26" s="22">
        <f t="shared" si="0"/>
        <v>213383.01</v>
      </c>
      <c r="G26" s="41"/>
      <c r="H26" s="41">
        <v>213383.01</v>
      </c>
    </row>
    <row r="27" spans="2:8" s="12" customFormat="1" ht="20.100000000000001" customHeight="1">
      <c r="B27" s="39" t="s">
        <v>181</v>
      </c>
      <c r="C27" s="39" t="s">
        <v>209</v>
      </c>
      <c r="D27" s="40">
        <v>301001</v>
      </c>
      <c r="E27" s="50" t="s">
        <v>191</v>
      </c>
      <c r="F27" s="22">
        <f t="shared" si="0"/>
        <v>189546.52</v>
      </c>
      <c r="G27" s="41"/>
      <c r="H27" s="41">
        <v>189546.52</v>
      </c>
    </row>
    <row r="28" spans="2:8" s="12" customFormat="1" ht="20.100000000000001" customHeight="1">
      <c r="B28" s="39" t="s">
        <v>181</v>
      </c>
      <c r="C28" s="39" t="s">
        <v>210</v>
      </c>
      <c r="D28" s="40">
        <v>301001</v>
      </c>
      <c r="E28" s="50" t="s">
        <v>192</v>
      </c>
      <c r="F28" s="22">
        <f t="shared" si="0"/>
        <v>110160</v>
      </c>
      <c r="G28" s="41"/>
      <c r="H28" s="41">
        <v>110160</v>
      </c>
    </row>
    <row r="29" spans="2:8" s="12" customFormat="1" ht="20.100000000000001" customHeight="1">
      <c r="B29" s="39" t="s">
        <v>181</v>
      </c>
      <c r="C29" s="39" t="s">
        <v>211</v>
      </c>
      <c r="D29" s="40">
        <v>301001</v>
      </c>
      <c r="E29" s="52" t="s">
        <v>212</v>
      </c>
      <c r="F29" s="22">
        <f t="shared" si="0"/>
        <v>574200</v>
      </c>
      <c r="G29" s="41"/>
      <c r="H29" s="41">
        <v>574200</v>
      </c>
    </row>
    <row r="30" spans="2:8" s="12" customFormat="1" ht="20.100000000000001" customHeight="1">
      <c r="B30" s="39" t="s">
        <v>181</v>
      </c>
      <c r="C30" s="39" t="s">
        <v>107</v>
      </c>
      <c r="D30" s="40">
        <v>301001</v>
      </c>
      <c r="E30" s="50" t="s">
        <v>194</v>
      </c>
      <c r="F30" s="22">
        <f t="shared" si="0"/>
        <v>478330.41</v>
      </c>
      <c r="G30" s="41"/>
      <c r="H30" s="41">
        <v>478330.41</v>
      </c>
    </row>
    <row r="31" spans="2:8" s="12" customFormat="1" ht="20.100000000000001" customHeight="1">
      <c r="B31" s="39">
        <v>303</v>
      </c>
      <c r="C31" s="39"/>
      <c r="D31" s="40">
        <v>301001</v>
      </c>
      <c r="E31" s="40" t="s">
        <v>195</v>
      </c>
      <c r="F31" s="22">
        <f t="shared" si="0"/>
        <v>3867160.28</v>
      </c>
      <c r="G31" s="41">
        <v>3867160.28</v>
      </c>
      <c r="H31" s="41"/>
    </row>
    <row r="32" spans="2:8" s="12" customFormat="1" ht="20.100000000000001" customHeight="1">
      <c r="B32" s="39">
        <v>303</v>
      </c>
      <c r="C32" s="39" t="s">
        <v>93</v>
      </c>
      <c r="D32" s="40">
        <v>301001</v>
      </c>
      <c r="E32" s="50" t="s">
        <v>196</v>
      </c>
      <c r="F32" s="22">
        <f t="shared" si="0"/>
        <v>566262.80000000005</v>
      </c>
      <c r="G32" s="41">
        <v>566262.80000000005</v>
      </c>
      <c r="H32" s="41"/>
    </row>
    <row r="33" spans="2:8" s="12" customFormat="1" ht="20.100000000000001" customHeight="1">
      <c r="B33" s="39">
        <v>303</v>
      </c>
      <c r="C33" s="39" t="s">
        <v>95</v>
      </c>
      <c r="D33" s="40">
        <v>301001</v>
      </c>
      <c r="E33" s="50" t="s">
        <v>197</v>
      </c>
      <c r="F33" s="22">
        <f t="shared" si="0"/>
        <v>17358.48</v>
      </c>
      <c r="G33" s="41">
        <v>17358.48</v>
      </c>
      <c r="H33" s="41"/>
    </row>
    <row r="34" spans="2:8" s="12" customFormat="1" ht="20.100000000000001" customHeight="1">
      <c r="B34" s="39">
        <v>303</v>
      </c>
      <c r="C34" s="39" t="s">
        <v>88</v>
      </c>
      <c r="D34" s="40">
        <v>301001</v>
      </c>
      <c r="E34" s="50" t="s">
        <v>198</v>
      </c>
      <c r="F34" s="22">
        <f t="shared" si="0"/>
        <v>3194739</v>
      </c>
      <c r="G34" s="41">
        <v>3194739</v>
      </c>
      <c r="H34" s="41"/>
    </row>
    <row r="35" spans="2:8" s="12" customFormat="1" ht="20.100000000000001" customHeight="1">
      <c r="B35" s="39">
        <v>303</v>
      </c>
      <c r="C35" s="39" t="s">
        <v>174</v>
      </c>
      <c r="D35" s="40">
        <v>301001</v>
      </c>
      <c r="E35" s="50" t="s">
        <v>199</v>
      </c>
      <c r="F35" s="22">
        <f t="shared" si="0"/>
        <v>88800</v>
      </c>
      <c r="G35" s="41">
        <v>88800</v>
      </c>
      <c r="H35" s="4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scale="9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pane ySplit="5" topLeftCell="A6" activePane="bottomLeft" state="frozen"/>
      <selection pane="bottomLeft" activeCell="B3" sqref="B3:G3"/>
    </sheetView>
  </sheetViews>
  <sheetFormatPr defaultColWidth="10" defaultRowHeight="13.5"/>
  <cols>
    <col min="1" max="1" width="1.5" style="12" customWidth="1"/>
    <col min="2" max="4" width="6.625" style="12" customWidth="1"/>
    <col min="5" max="5" width="14.125" style="12" customWidth="1"/>
    <col min="6" max="6" width="25.25" style="12" customWidth="1"/>
    <col min="7" max="7" width="27.875" style="12" customWidth="1"/>
    <col min="8" max="8" width="25.375" style="12" customWidth="1"/>
    <col min="9" max="9" width="1.5" style="12" customWidth="1"/>
    <col min="10" max="12" width="9.75" style="12" customWidth="1"/>
    <col min="13" max="16384" width="10" style="12"/>
  </cols>
  <sheetData>
    <row r="1" spans="1:9" ht="24.95" customHeight="1">
      <c r="A1" s="13"/>
      <c r="B1" s="1"/>
      <c r="C1" s="18"/>
      <c r="D1" s="18"/>
      <c r="E1" s="18"/>
      <c r="F1" s="18"/>
      <c r="G1" s="18"/>
      <c r="H1" s="25" t="s">
        <v>213</v>
      </c>
      <c r="I1" s="18"/>
    </row>
    <row r="2" spans="1:9" ht="22.9" customHeight="1">
      <c r="A2" s="13"/>
      <c r="B2" s="104" t="s">
        <v>214</v>
      </c>
      <c r="C2" s="104"/>
      <c r="D2" s="104"/>
      <c r="E2" s="104"/>
      <c r="F2" s="104"/>
      <c r="G2" s="104"/>
      <c r="H2" s="104"/>
      <c r="I2" s="18" t="s">
        <v>3</v>
      </c>
    </row>
    <row r="3" spans="1:9" ht="19.5" customHeight="1">
      <c r="A3" s="17"/>
      <c r="B3" s="142" t="s">
        <v>304</v>
      </c>
      <c r="C3" s="102"/>
      <c r="D3" s="102"/>
      <c r="E3" s="102"/>
      <c r="F3" s="102"/>
      <c r="G3" s="102"/>
      <c r="H3" s="37" t="s">
        <v>6</v>
      </c>
      <c r="I3" s="27"/>
    </row>
    <row r="4" spans="1:9" ht="24.4" customHeight="1">
      <c r="A4" s="20"/>
      <c r="B4" s="97" t="s">
        <v>70</v>
      </c>
      <c r="C4" s="97"/>
      <c r="D4" s="97"/>
      <c r="E4" s="97" t="s">
        <v>71</v>
      </c>
      <c r="F4" s="97" t="s">
        <v>164</v>
      </c>
      <c r="G4" s="97" t="s">
        <v>215</v>
      </c>
      <c r="H4" s="97" t="s">
        <v>216</v>
      </c>
      <c r="I4" s="28"/>
    </row>
    <row r="5" spans="1:9" ht="24.4" customHeight="1">
      <c r="A5" s="20"/>
      <c r="B5" s="19" t="s">
        <v>73</v>
      </c>
      <c r="C5" s="19" t="s">
        <v>74</v>
      </c>
      <c r="D5" s="19" t="s">
        <v>75</v>
      </c>
      <c r="E5" s="97"/>
      <c r="F5" s="97"/>
      <c r="G5" s="97"/>
      <c r="H5" s="97"/>
      <c r="I5" s="29"/>
    </row>
    <row r="6" spans="1:9" ht="22.9" customHeight="1">
      <c r="A6" s="21"/>
      <c r="B6" s="19"/>
      <c r="C6" s="19"/>
      <c r="D6" s="19"/>
      <c r="E6" s="19"/>
      <c r="F6" s="19" t="s">
        <v>76</v>
      </c>
      <c r="G6" s="38"/>
      <c r="H6" s="22">
        <f>SUM(H7:H8)</f>
        <v>88378.8</v>
      </c>
    </row>
    <row r="7" spans="1:9" ht="29.1" customHeight="1">
      <c r="A7" s="21"/>
      <c r="B7" s="39" t="s">
        <v>109</v>
      </c>
      <c r="C7" s="39" t="s">
        <v>88</v>
      </c>
      <c r="D7" s="39">
        <v>50</v>
      </c>
      <c r="E7" s="23">
        <v>301001</v>
      </c>
      <c r="F7" s="40" t="s">
        <v>217</v>
      </c>
      <c r="G7" s="38" t="s">
        <v>218</v>
      </c>
      <c r="H7" s="41">
        <v>76000</v>
      </c>
    </row>
    <row r="8" spans="1:9" ht="29.1" customHeight="1">
      <c r="A8" s="21"/>
      <c r="B8" s="39" t="s">
        <v>109</v>
      </c>
      <c r="C8" s="39" t="s">
        <v>88</v>
      </c>
      <c r="D8" s="39">
        <v>50</v>
      </c>
      <c r="E8" s="40">
        <v>301001</v>
      </c>
      <c r="F8" s="42" t="s">
        <v>217</v>
      </c>
      <c r="G8" s="38" t="s">
        <v>219</v>
      </c>
      <c r="H8" s="41">
        <v>12378.8</v>
      </c>
    </row>
    <row r="9" spans="1:9" ht="27" customHeight="1"/>
    <row r="10" spans="1:9" ht="27" customHeight="1"/>
    <row r="11" spans="1:9" ht="27" customHeight="1"/>
    <row r="12" spans="1:9" ht="27" customHeight="1"/>
    <row r="13" spans="1:9" ht="27" customHeight="1"/>
    <row r="14" spans="1:9" ht="27" customHeight="1"/>
    <row r="15" spans="1:9" ht="27" customHeight="1"/>
    <row r="16" spans="1:9" ht="27" customHeight="1"/>
    <row r="17" ht="27" customHeight="1"/>
    <row r="18" ht="27" customHeight="1"/>
    <row r="19" ht="27" customHeight="1"/>
    <row r="20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honeticPr fontId="2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'3'!Print_Area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王凤敏</cp:lastModifiedBy>
  <dcterms:created xsi:type="dcterms:W3CDTF">2022-03-04T11:29:00Z</dcterms:created>
  <dcterms:modified xsi:type="dcterms:W3CDTF">2023-07-14T08:58:05Z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DA280CFDD2374D9387801B15DB0D8B79</vt:lpwstr>
  </property>
</Properties>
</file>